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workbookProtection workbookPassword="C66C" lockStructure="1"/>
  <bookViews>
    <workbookView xWindow="240" yWindow="45" windowWidth="18780" windowHeight="12405" tabRatio="794"/>
  </bookViews>
  <sheets>
    <sheet name="Grunddaten" sheetId="3" r:id="rId1"/>
    <sheet name="Fachkraft" sheetId="4" r:id="rId2"/>
    <sheet name="Qualifizierte HK" sheetId="11" r:id="rId3"/>
    <sheet name="Hilfskraft" sheetId="12" r:id="rId4"/>
    <sheet name="Jahresarbeitszeit" sheetId="13" state="hidden" r:id="rId5"/>
  </sheets>
  <definedNames>
    <definedName name="_xlnm.Print_Area" localSheetId="1">Fachkraft!$A$9:$L$98</definedName>
    <definedName name="_xlnm.Print_Area" localSheetId="3">Hilfskraft!$A$9:$L$98</definedName>
    <definedName name="_xlnm.Print_Area" localSheetId="2">'Qualifizierte HK'!$A$9:$L$99</definedName>
  </definedNames>
  <calcPr calcId="145621"/>
</workbook>
</file>

<file path=xl/calcChain.xml><?xml version="1.0" encoding="utf-8"?>
<calcChain xmlns="http://schemas.openxmlformats.org/spreadsheetml/2006/main">
  <c r="K78" i="12" l="1"/>
  <c r="K78" i="11"/>
  <c r="K77" i="12"/>
  <c r="K77" i="11"/>
  <c r="K77" i="4"/>
  <c r="E10" i="13" l="1"/>
  <c r="G4" i="13"/>
  <c r="J4" i="13" s="1"/>
  <c r="K63" i="12"/>
  <c r="K63" i="4"/>
  <c r="K66" i="4" s="1"/>
  <c r="K63" i="11"/>
  <c r="K26" i="4"/>
  <c r="H21" i="4"/>
  <c r="E43" i="11"/>
  <c r="G63" i="11" s="1"/>
  <c r="D73" i="12"/>
  <c r="D72" i="12"/>
  <c r="D73" i="11"/>
  <c r="D72" i="11"/>
  <c r="H93" i="12"/>
  <c r="G78" i="12"/>
  <c r="K30" i="12"/>
  <c r="K27" i="12"/>
  <c r="K26" i="12"/>
  <c r="H21" i="12"/>
  <c r="F16" i="12"/>
  <c r="K16" i="12"/>
  <c r="K14" i="12"/>
  <c r="K30" i="11"/>
  <c r="K27" i="11"/>
  <c r="K26" i="11"/>
  <c r="H21" i="11"/>
  <c r="F16" i="11"/>
  <c r="K16" i="11"/>
  <c r="K14" i="11"/>
  <c r="K27" i="4"/>
  <c r="F16" i="4"/>
  <c r="F17" i="4" s="1"/>
  <c r="K30" i="4"/>
  <c r="K14" i="4"/>
  <c r="F17" i="12"/>
  <c r="F18" i="12"/>
  <c r="K17" i="12"/>
  <c r="H93" i="4"/>
  <c r="G77" i="4" s="1"/>
  <c r="G59" i="4"/>
  <c r="H94" i="11"/>
  <c r="G77" i="11"/>
  <c r="F19" i="12"/>
  <c r="F20" i="12"/>
  <c r="K20" i="12"/>
  <c r="K22" i="12"/>
  <c r="K18" i="12"/>
  <c r="K19" i="12"/>
  <c r="K25" i="12"/>
  <c r="K32" i="12"/>
  <c r="K29" i="12"/>
  <c r="F17" i="11"/>
  <c r="K34" i="12"/>
  <c r="K38" i="12"/>
  <c r="K36" i="12"/>
  <c r="K17" i="11"/>
  <c r="F18" i="11"/>
  <c r="K18" i="11"/>
  <c r="F19" i="11"/>
  <c r="F20" i="11"/>
  <c r="K20" i="11"/>
  <c r="K19" i="11"/>
  <c r="K22" i="11"/>
  <c r="K25" i="11"/>
  <c r="K32" i="11"/>
  <c r="K29" i="11"/>
  <c r="K34" i="11"/>
  <c r="K38" i="11"/>
  <c r="K36" i="11"/>
  <c r="G78" i="11"/>
  <c r="G77" i="12"/>
  <c r="K73" i="4"/>
  <c r="K72" i="4"/>
  <c r="E43" i="12"/>
  <c r="G55" i="12" s="1"/>
  <c r="G54" i="11"/>
  <c r="E45" i="4"/>
  <c r="I56" i="4" s="1"/>
  <c r="J10" i="13" l="1"/>
  <c r="J12" i="13" s="1"/>
  <c r="G56" i="11"/>
  <c r="E45" i="11"/>
  <c r="I55" i="11" s="1"/>
  <c r="G52" i="11"/>
  <c r="G57" i="11"/>
  <c r="I51" i="4"/>
  <c r="G49" i="11"/>
  <c r="K66" i="11"/>
  <c r="M66" i="11" s="1"/>
  <c r="I47" i="4"/>
  <c r="I60" i="4"/>
  <c r="G60" i="11"/>
  <c r="G47" i="11"/>
  <c r="G51" i="11"/>
  <c r="I50" i="4"/>
  <c r="I52" i="4"/>
  <c r="I53" i="4"/>
  <c r="G51" i="12"/>
  <c r="I54" i="4"/>
  <c r="I61" i="4"/>
  <c r="I57" i="4"/>
  <c r="I49" i="4"/>
  <c r="I48" i="4"/>
  <c r="I59" i="4"/>
  <c r="I55" i="4"/>
  <c r="I72" i="4"/>
  <c r="G50" i="11"/>
  <c r="G61" i="11"/>
  <c r="K72" i="11"/>
  <c r="G72" i="11" s="1"/>
  <c r="G48" i="11"/>
  <c r="G59" i="11"/>
  <c r="K73" i="11"/>
  <c r="G73" i="11" s="1"/>
  <c r="G55" i="11"/>
  <c r="K72" i="12"/>
  <c r="G72" i="12" s="1"/>
  <c r="G53" i="12"/>
  <c r="G52" i="12"/>
  <c r="G63" i="12"/>
  <c r="G61" i="12"/>
  <c r="K66" i="12"/>
  <c r="M66" i="12" s="1"/>
  <c r="I73" i="4"/>
  <c r="G57" i="12"/>
  <c r="G50" i="12"/>
  <c r="G47" i="12"/>
  <c r="G60" i="12"/>
  <c r="G49" i="12"/>
  <c r="G53" i="11"/>
  <c r="G59" i="12"/>
  <c r="K73" i="12"/>
  <c r="G73" i="12" s="1"/>
  <c r="E45" i="12"/>
  <c r="G48" i="12"/>
  <c r="G56" i="12"/>
  <c r="G54" i="12"/>
  <c r="G61" i="4"/>
  <c r="G53" i="4"/>
  <c r="G72" i="4"/>
  <c r="G49" i="4"/>
  <c r="G55" i="4"/>
  <c r="G63" i="4"/>
  <c r="G60" i="4"/>
  <c r="G57" i="4"/>
  <c r="G47" i="4"/>
  <c r="G56" i="4"/>
  <c r="G50" i="4"/>
  <c r="G52" i="4"/>
  <c r="G48" i="4"/>
  <c r="G51" i="4"/>
  <c r="G54" i="4"/>
  <c r="G73" i="4"/>
  <c r="K74" i="4"/>
  <c r="F18" i="4"/>
  <c r="K17" i="4"/>
  <c r="K16" i="4"/>
  <c r="I53" i="11" l="1"/>
  <c r="I59" i="11"/>
  <c r="I54" i="11"/>
  <c r="I61" i="11"/>
  <c r="I48" i="11"/>
  <c r="I57" i="11"/>
  <c r="I47" i="11"/>
  <c r="I60" i="11"/>
  <c r="I56" i="11"/>
  <c r="I52" i="11"/>
  <c r="I49" i="11"/>
  <c r="I51" i="11"/>
  <c r="I50" i="11"/>
  <c r="I72" i="12"/>
  <c r="I73" i="11"/>
  <c r="K74" i="11"/>
  <c r="K83" i="11" s="1"/>
  <c r="K86" i="11" s="1"/>
  <c r="K94" i="11" s="1"/>
  <c r="K74" i="12"/>
  <c r="K83" i="12" s="1"/>
  <c r="M83" i="12" s="1"/>
  <c r="I72" i="11"/>
  <c r="I59" i="12"/>
  <c r="I73" i="12"/>
  <c r="I52" i="12"/>
  <c r="I49" i="12"/>
  <c r="I60" i="12"/>
  <c r="I53" i="12"/>
  <c r="I47" i="12"/>
  <c r="I55" i="12"/>
  <c r="I48" i="12"/>
  <c r="I57" i="12"/>
  <c r="I50" i="12"/>
  <c r="I54" i="12"/>
  <c r="I61" i="12"/>
  <c r="I51" i="12"/>
  <c r="I56" i="12"/>
  <c r="K18" i="4"/>
  <c r="F19" i="4"/>
  <c r="M83" i="11" l="1"/>
  <c r="K86" i="12"/>
  <c r="K93" i="12" s="1"/>
  <c r="K22" i="4"/>
  <c r="F20" i="4"/>
  <c r="K20" i="4" s="1"/>
  <c r="K19" i="4"/>
  <c r="K25" i="4" l="1"/>
  <c r="K29" i="4"/>
  <c r="K36" i="4" l="1"/>
  <c r="K32" i="4"/>
  <c r="K34" i="4"/>
  <c r="K38" i="4" l="1"/>
  <c r="K78" i="4" s="1"/>
  <c r="K83" i="4" s="1"/>
  <c r="M66" i="4" l="1"/>
  <c r="G78" i="4" l="1"/>
  <c r="M83" i="4" l="1"/>
  <c r="K86" i="4"/>
  <c r="K93" i="4" s="1"/>
</calcChain>
</file>

<file path=xl/sharedStrings.xml><?xml version="1.0" encoding="utf-8"?>
<sst xmlns="http://schemas.openxmlformats.org/spreadsheetml/2006/main" count="282" uniqueCount="109">
  <si>
    <t xml:space="preserve"> </t>
  </si>
  <si>
    <t>Name der Einrichtung:</t>
  </si>
  <si>
    <t>Anschrift der Einrichtung:</t>
  </si>
  <si>
    <t>Ansprechpartner:</t>
  </si>
  <si>
    <t>Telefon:</t>
  </si>
  <si>
    <t>E-Mail:</t>
  </si>
  <si>
    <t>Anzahl der Plätze:</t>
  </si>
  <si>
    <t>Trägername:</t>
  </si>
  <si>
    <t>Anschrift:</t>
  </si>
  <si>
    <t>Beantragter Vertragszeitpunkt:</t>
  </si>
  <si>
    <t>Von:</t>
  </si>
  <si>
    <t>Bis:</t>
  </si>
  <si>
    <t>Personalkosten</t>
  </si>
  <si>
    <t>Monatsbrutto</t>
  </si>
  <si>
    <t xml:space="preserve">x </t>
  </si>
  <si>
    <t>Monate</t>
  </si>
  <si>
    <t xml:space="preserve">Jahressonderzahlung i.H.v. </t>
  </si>
  <si>
    <t>oder Pauschale i.H.v.</t>
  </si>
  <si>
    <t>ARBEITGEBERAUFWAND</t>
  </si>
  <si>
    <t>Sachkosten</t>
  </si>
  <si>
    <t>GESAMTJAHRESAUFWAND</t>
  </si>
  <si>
    <t>FACHKRAFT</t>
  </si>
  <si>
    <t>Gesamt</t>
  </si>
  <si>
    <t>für</t>
  </si>
  <si>
    <t>bzw.</t>
  </si>
  <si>
    <t>ergibt</t>
  </si>
  <si>
    <t>o.g. Monatsbrutto plus Tarifsteigerung i.H.v.</t>
  </si>
  <si>
    <t>Jahresbrutto ohne Sonderzahlungen, Zulagen etc.</t>
  </si>
  <si>
    <r>
      <t xml:space="preserve">AG- Anteile SV i.H.v. ...% </t>
    </r>
    <r>
      <rPr>
        <sz val="8"/>
        <color indexed="8"/>
        <rFont val="Calibri"/>
        <family val="2"/>
      </rPr>
      <t>(errechnet sich aus Jahresbrutto + Jahressonderzahlung  und i.d.R. aus Zulagen)</t>
    </r>
  </si>
  <si>
    <r>
      <t xml:space="preserve">AG Anteile ZVK i.H.v.  ...% </t>
    </r>
    <r>
      <rPr>
        <sz val="8"/>
        <color indexed="8"/>
        <rFont val="Calibri"/>
        <family val="2"/>
      </rPr>
      <t>(errechnet sich aus Jahresbrutto + Jahressonderzahlung  und i.d.R. aus Zulagen)</t>
    </r>
  </si>
  <si>
    <r>
      <t xml:space="preserve">sonstige  </t>
    </r>
    <r>
      <rPr>
        <b/>
        <sz val="11"/>
        <color indexed="8"/>
        <rFont val="Calibri"/>
        <family val="2"/>
      </rPr>
      <t>monatliche</t>
    </r>
    <r>
      <rPr>
        <sz val="11"/>
        <color indexed="8"/>
        <rFont val="Calibri"/>
        <family val="2"/>
      </rPr>
      <t xml:space="preserve"> Zulagen etc</t>
    </r>
  </si>
  <si>
    <t>vermögenswirksame Leistungen (vwL)</t>
  </si>
  <si>
    <r>
      <t xml:space="preserve">                                                    </t>
    </r>
    <r>
      <rPr>
        <sz val="8"/>
        <color indexed="8"/>
        <rFont val="Calibri"/>
        <family val="2"/>
      </rPr>
      <t xml:space="preserve">   (vwL nicht zvk-pflichtig)</t>
    </r>
  </si>
  <si>
    <r>
      <t>Leistungsorientierte Vergütung i.H.v. ...% (</t>
    </r>
    <r>
      <rPr>
        <sz val="8"/>
        <color indexed="8"/>
        <rFont val="Calibri"/>
        <family val="2"/>
      </rPr>
      <t>aus dem ständigen Monatsentgelt ohne SV und ZVK Beiträge)</t>
    </r>
  </si>
  <si>
    <t>Personalnebenkosten</t>
  </si>
  <si>
    <t>Fahrtkosten</t>
  </si>
  <si>
    <t>Steuern, Abg., Vers.</t>
  </si>
  <si>
    <t>Beiträge für Verbandsumlage</t>
  </si>
  <si>
    <t>Energie, Wasser, Brennstoffe</t>
  </si>
  <si>
    <t>Wirtschaftsbedarf</t>
  </si>
  <si>
    <t>Verwaltungsbedarf</t>
  </si>
  <si>
    <t>Sonstige Aufwendungen</t>
  </si>
  <si>
    <t xml:space="preserve">Sonderkosten f. Betreute </t>
  </si>
  <si>
    <t xml:space="preserve">Miete- und Mietnebenkosten </t>
  </si>
  <si>
    <t>Wartung</t>
  </si>
  <si>
    <r>
      <t>Kalkulationsgrundlage:</t>
    </r>
    <r>
      <rPr>
        <sz val="12"/>
        <rFont val="Arial"/>
        <family val="2"/>
      </rPr>
      <t xml:space="preserve">         Plätze:</t>
    </r>
  </si>
  <si>
    <t>x  Berechnungstage:</t>
  </si>
  <si>
    <t>= Vergütungstage (Teiler):</t>
  </si>
  <si>
    <t>Jahressumme</t>
  </si>
  <si>
    <t>pro Ber.Tag</t>
  </si>
  <si>
    <t xml:space="preserve">pro Stunde </t>
  </si>
  <si>
    <t xml:space="preserve">SUMME </t>
  </si>
  <si>
    <t>Reinigung</t>
  </si>
  <si>
    <t>Zentralverwaltung</t>
  </si>
  <si>
    <t xml:space="preserve">Sonstiges </t>
  </si>
  <si>
    <t>sonstige Personalkosten</t>
  </si>
  <si>
    <t xml:space="preserve">Leitung </t>
  </si>
  <si>
    <t>Verwaltung</t>
  </si>
  <si>
    <t>€/VZ</t>
  </si>
  <si>
    <t xml:space="preserve">ZW.Summe bei </t>
  </si>
  <si>
    <t>echten Plätzen</t>
  </si>
  <si>
    <t xml:space="preserve">Zw.Summe bei </t>
  </si>
  <si>
    <t>SUMME</t>
  </si>
  <si>
    <t>Jahresarbeitsstunden bei Aufteilung direkte/indirekte Leistungen</t>
  </si>
  <si>
    <t xml:space="preserve">QUALIFIZIERTE HILFSKRAFT </t>
  </si>
  <si>
    <t>HILFSKRAFT</t>
  </si>
  <si>
    <t>Stundensatz</t>
  </si>
  <si>
    <t>Zw.Summe für 1 VZ</t>
  </si>
  <si>
    <t xml:space="preserve">Fortbildung, Supervision etc. </t>
  </si>
  <si>
    <t>1,5% aus o.g. Arbeitgeberaufwand</t>
  </si>
  <si>
    <t>Schlüssel 1:XX</t>
  </si>
  <si>
    <t>(lt.Beschluss Landesentgeltkommission)</t>
  </si>
  <si>
    <t>Grunddaten für ABW/TWG</t>
  </si>
  <si>
    <t>Musterstraße</t>
  </si>
  <si>
    <t>ABC</t>
  </si>
  <si>
    <t>12345 Musterhausen</t>
  </si>
  <si>
    <t>Wochenarbeitszeit</t>
  </si>
  <si>
    <t>Max Mustermann</t>
  </si>
  <si>
    <t>01234/56789</t>
  </si>
  <si>
    <t>email@test.de</t>
  </si>
  <si>
    <t>Musterträger</t>
  </si>
  <si>
    <t>Trägerweg 3</t>
  </si>
  <si>
    <t>12345 Trägerhausen</t>
  </si>
  <si>
    <t>Frau Mustermann</t>
  </si>
  <si>
    <t>test@test.de</t>
  </si>
  <si>
    <t>entsprechen</t>
  </si>
  <si>
    <t>des Arbeitgeberaufwandes</t>
  </si>
  <si>
    <t xml:space="preserve">Jahresarbeitsstunden tatsächlich </t>
  </si>
  <si>
    <t>Jahresarbeitsstunden tatsächlich</t>
  </si>
  <si>
    <t>GESAMTJAHRESBRUTTO incl. Sonderzahlungen, Zulagen etc.</t>
  </si>
  <si>
    <t>Investitionskosten</t>
  </si>
  <si>
    <t>Jahresarbeitsstunden:</t>
  </si>
  <si>
    <t xml:space="preserve">Durschnittliche Arbeitstage pro Jahr </t>
  </si>
  <si>
    <t xml:space="preserve"> ergeben bei </t>
  </si>
  <si>
    <t>h Woche</t>
  </si>
  <si>
    <t xml:space="preserve"> h tägliche Arbeitszeit bzw. </t>
  </si>
  <si>
    <r>
      <rPr>
        <sz val="10"/>
        <color indexed="8"/>
        <rFont val="Calibri"/>
        <family val="2"/>
      </rPr>
      <t xml:space="preserve">theroretische </t>
    </r>
    <r>
      <rPr>
        <b/>
        <sz val="10"/>
        <color indexed="8"/>
        <rFont val="Calibri"/>
        <family val="2"/>
      </rPr>
      <t>JAHRES</t>
    </r>
    <r>
      <rPr>
        <sz val="10"/>
        <color indexed="8"/>
        <rFont val="Calibri"/>
        <family val="2"/>
      </rPr>
      <t>arbeitsstunden</t>
    </r>
  </si>
  <si>
    <t>(2005-2010)</t>
  </si>
  <si>
    <t>Hiervon sind abzuziehen:</t>
  </si>
  <si>
    <t>Tage Urlaub</t>
  </si>
  <si>
    <t xml:space="preserve"> Tage Fortbildung</t>
  </si>
  <si>
    <t>Tage  Krankheit</t>
  </si>
  <si>
    <t xml:space="preserve">Tage Gesamt  bzw. </t>
  </si>
  <si>
    <t xml:space="preserve"> Stunden</t>
  </si>
  <si>
    <t xml:space="preserve"> Stunden verbleiben daher noch</t>
  </si>
  <si>
    <t>anteilig freigestellter Betriebsrat</t>
  </si>
  <si>
    <t>( bei 39 h Wochenarbeitszeit = 1604 Jahresstunden)</t>
  </si>
  <si>
    <t>( bei 40 h Wochenarbeitszeit = 1645 Jahresstunden)</t>
  </si>
  <si>
    <t>( bei 38,5 h Wochenarbeitszeit = 1583 Jahresstunden)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</si>
</sst>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D_M_-;\-* #,##0.00\ _D_M_-;_-* &quot;-&quot;??\ _D_M_-;_-@_-"/>
    <numFmt numFmtId="166" formatCode="0&quot;  &quot;"/>
    <numFmt numFmtId="167" formatCode="_-* #,##0\ &quot;€&quot;_-;\-* #,##0\ &quot;€&quot;_-;_-* &quot;-&quot;??\ &quot;€&quot;_-;_-@_-"/>
    <numFmt numFmtId="168" formatCode="_-* #,##0.00\ [$€-407]_-;\-* #,##0.00\ [$€-407]_-;_-* &quot;-&quot;??\ [$€-407]_-;_-@_-"/>
  </numFmts>
  <fonts count="2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3" fillId="0" borderId="0"/>
    <xf numFmtId="0" fontId="9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9">
    <xf numFmtId="0" fontId="0" fillId="0" borderId="0" xfId="0"/>
    <xf numFmtId="0" fontId="14" fillId="4" borderId="0" xfId="6" applyFill="1"/>
    <xf numFmtId="0" fontId="14" fillId="0" borderId="0" xfId="6"/>
    <xf numFmtId="0" fontId="14" fillId="0" borderId="1" xfId="6" applyBorder="1"/>
    <xf numFmtId="0" fontId="14" fillId="0" borderId="0" xfId="6" applyBorder="1"/>
    <xf numFmtId="0" fontId="14" fillId="0" borderId="2" xfId="6" applyBorder="1"/>
    <xf numFmtId="0" fontId="14" fillId="0" borderId="4" xfId="6" applyBorder="1"/>
    <xf numFmtId="44" fontId="14" fillId="6" borderId="6" xfId="10" applyFont="1" applyFill="1" applyBorder="1" applyProtection="1">
      <protection locked="0"/>
    </xf>
    <xf numFmtId="0" fontId="14" fillId="6" borderId="6" xfId="6" applyFill="1" applyBorder="1" applyAlignment="1" applyProtection="1">
      <alignment horizontal="center"/>
      <protection locked="0"/>
    </xf>
    <xf numFmtId="44" fontId="14" fillId="7" borderId="6" xfId="10" applyFont="1" applyFill="1" applyBorder="1" applyProtection="1"/>
    <xf numFmtId="44" fontId="14" fillId="0" borderId="0" xfId="10" applyFont="1" applyFill="1" applyBorder="1"/>
    <xf numFmtId="10" fontId="14" fillId="6" borderId="6" xfId="4" applyNumberFormat="1" applyFont="1" applyFill="1" applyBorder="1" applyAlignment="1" applyProtection="1">
      <alignment horizontal="center"/>
      <protection locked="0"/>
    </xf>
    <xf numFmtId="0" fontId="14" fillId="0" borderId="0" xfId="6" applyBorder="1" applyProtection="1"/>
    <xf numFmtId="44" fontId="14" fillId="7" borderId="6" xfId="6" applyNumberFormat="1" applyFill="1" applyBorder="1" applyProtection="1"/>
    <xf numFmtId="44" fontId="14" fillId="6" borderId="6" xfId="10" applyFont="1" applyFill="1" applyBorder="1" applyAlignment="1" applyProtection="1">
      <alignment horizontal="center"/>
      <protection locked="0"/>
    </xf>
    <xf numFmtId="0" fontId="14" fillId="0" borderId="0" xfId="6" applyFill="1" applyBorder="1"/>
    <xf numFmtId="44" fontId="14" fillId="0" borderId="0" xfId="6" applyNumberFormat="1" applyFill="1" applyBorder="1" applyProtection="1"/>
    <xf numFmtId="0" fontId="14" fillId="0" borderId="8" xfId="6" applyBorder="1"/>
    <xf numFmtId="0" fontId="14" fillId="0" borderId="9" xfId="6" applyBorder="1"/>
    <xf numFmtId="0" fontId="14" fillId="4" borderId="1" xfId="6" applyFill="1" applyBorder="1"/>
    <xf numFmtId="0" fontId="0" fillId="10" borderId="0" xfId="0" applyFill="1" applyProtection="1">
      <protection locked="0"/>
    </xf>
    <xf numFmtId="14" fontId="0" fillId="10" borderId="6" xfId="0" applyNumberFormat="1" applyFill="1" applyBorder="1" applyProtection="1">
      <protection locked="0"/>
    </xf>
    <xf numFmtId="0" fontId="14" fillId="0" borderId="0" xfId="6" applyProtection="1">
      <protection locked="0"/>
    </xf>
    <xf numFmtId="0" fontId="18" fillId="0" borderId="0" xfId="6" applyFont="1" applyBorder="1"/>
    <xf numFmtId="44" fontId="14" fillId="0" borderId="0" xfId="10" applyFont="1" applyFill="1" applyBorder="1" applyProtection="1"/>
    <xf numFmtId="44" fontId="14" fillId="11" borderId="18" xfId="10" applyFont="1" applyFill="1" applyBorder="1" applyProtection="1"/>
    <xf numFmtId="10" fontId="14" fillId="6" borderId="6" xfId="3" applyNumberFormat="1" applyFont="1" applyFill="1" applyBorder="1" applyProtection="1">
      <protection locked="0"/>
    </xf>
    <xf numFmtId="44" fontId="23" fillId="6" borderId="20" xfId="9" applyNumberFormat="1" applyFont="1" applyFill="1" applyBorder="1" applyAlignment="1" applyProtection="1">
      <alignment vertical="center"/>
      <protection locked="0"/>
    </xf>
    <xf numFmtId="44" fontId="23" fillId="6" borderId="6" xfId="9" applyNumberFormat="1" applyFont="1" applyFill="1" applyBorder="1" applyAlignment="1" applyProtection="1">
      <alignment vertical="center"/>
      <protection locked="0"/>
    </xf>
    <xf numFmtId="3" fontId="2" fillId="10" borderId="0" xfId="8" applyNumberFormat="1" applyFont="1" applyFill="1" applyBorder="1" applyAlignment="1" applyProtection="1">
      <alignment horizontal="center"/>
      <protection locked="0"/>
    </xf>
    <xf numFmtId="44" fontId="14" fillId="8" borderId="15" xfId="6" applyNumberFormat="1" applyFill="1" applyBorder="1" applyProtection="1"/>
    <xf numFmtId="44" fontId="14" fillId="12" borderId="15" xfId="6" applyNumberFormat="1" applyFill="1" applyBorder="1" applyProtection="1"/>
    <xf numFmtId="44" fontId="14" fillId="4" borderId="1" xfId="6" applyNumberFormat="1" applyFill="1" applyBorder="1"/>
    <xf numFmtId="44" fontId="14" fillId="0" borderId="1" xfId="6" applyNumberFormat="1" applyBorder="1"/>
    <xf numFmtId="44" fontId="14" fillId="14" borderId="6" xfId="6" applyNumberFormat="1" applyFill="1" applyBorder="1" applyProtection="1"/>
    <xf numFmtId="44" fontId="25" fillId="13" borderId="18" xfId="6" applyNumberFormat="1" applyFont="1" applyFill="1" applyBorder="1" applyProtection="1"/>
    <xf numFmtId="44" fontId="15" fillId="14" borderId="26" xfId="6" applyNumberFormat="1" applyFont="1" applyFill="1" applyBorder="1" applyProtection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7" fontId="14" fillId="10" borderId="6" xfId="9" applyNumberFormat="1" applyFont="1" applyFill="1" applyBorder="1" applyProtection="1">
      <protection locked="0"/>
    </xf>
    <xf numFmtId="0" fontId="14" fillId="10" borderId="6" xfId="9" applyNumberFormat="1" applyFont="1" applyFill="1" applyBorder="1" applyProtection="1">
      <protection locked="0"/>
    </xf>
    <xf numFmtId="44" fontId="14" fillId="0" borderId="0" xfId="10" applyFont="1" applyFill="1" applyBorder="1" applyAlignment="1" applyProtection="1">
      <alignment horizontal="center"/>
    </xf>
    <xf numFmtId="0" fontId="14" fillId="0" borderId="2" xfId="6" applyBorder="1" applyProtection="1"/>
    <xf numFmtId="0" fontId="18" fillId="0" borderId="0" xfId="6" applyFont="1" applyProtection="1"/>
    <xf numFmtId="0" fontId="14" fillId="0" borderId="0" xfId="6" applyProtection="1"/>
    <xf numFmtId="0" fontId="18" fillId="0" borderId="0" xfId="6" applyFont="1" applyBorder="1" applyAlignment="1" applyProtection="1">
      <alignment horizontal="right"/>
    </xf>
    <xf numFmtId="0" fontId="22" fillId="0" borderId="0" xfId="6" applyFont="1" applyBorder="1" applyProtection="1"/>
    <xf numFmtId="44" fontId="23" fillId="2" borderId="6" xfId="9" applyFont="1" applyFill="1" applyBorder="1" applyAlignment="1" applyProtection="1">
      <alignment vertical="center"/>
    </xf>
    <xf numFmtId="44" fontId="23" fillId="7" borderId="6" xfId="9" applyNumberFormat="1" applyFont="1" applyFill="1" applyBorder="1" applyAlignment="1" applyProtection="1">
      <alignment vertical="center"/>
    </xf>
    <xf numFmtId="0" fontId="14" fillId="0" borderId="0" xfId="6" applyFill="1" applyBorder="1" applyProtection="1"/>
    <xf numFmtId="44" fontId="23" fillId="0" borderId="0" xfId="9" applyFont="1" applyFill="1" applyBorder="1" applyAlignment="1" applyProtection="1">
      <alignment vertical="center"/>
    </xf>
    <xf numFmtId="0" fontId="21" fillId="0" borderId="2" xfId="6" applyFont="1" applyBorder="1" applyProtection="1"/>
    <xf numFmtId="0" fontId="14" fillId="0" borderId="2" xfId="6" applyFill="1" applyBorder="1" applyProtection="1"/>
    <xf numFmtId="0" fontId="21" fillId="0" borderId="0" xfId="6" applyFont="1" applyBorder="1" applyProtection="1"/>
    <xf numFmtId="44" fontId="14" fillId="12" borderId="15" xfId="10" applyFont="1" applyFill="1" applyBorder="1" applyAlignment="1" applyProtection="1">
      <alignment horizontal="center"/>
    </xf>
    <xf numFmtId="0" fontId="14" fillId="12" borderId="15" xfId="6" applyFill="1" applyBorder="1" applyProtection="1"/>
    <xf numFmtId="0" fontId="21" fillId="12" borderId="15" xfId="6" applyFont="1" applyFill="1" applyBorder="1" applyProtection="1"/>
    <xf numFmtId="0" fontId="14" fillId="0" borderId="22" xfId="6" applyBorder="1" applyProtection="1"/>
    <xf numFmtId="44" fontId="14" fillId="0" borderId="22" xfId="10" applyFont="1" applyFill="1" applyBorder="1" applyAlignment="1" applyProtection="1">
      <alignment horizontal="center"/>
    </xf>
    <xf numFmtId="44" fontId="14" fillId="0" borderId="22" xfId="6" applyNumberFormat="1" applyFill="1" applyBorder="1" applyProtection="1"/>
    <xf numFmtId="0" fontId="24" fillId="14" borderId="26" xfId="6" applyFont="1" applyFill="1" applyBorder="1" applyProtection="1"/>
    <xf numFmtId="0" fontId="14" fillId="0" borderId="8" xfId="6" applyBorder="1" applyProtection="1"/>
    <xf numFmtId="0" fontId="14" fillId="13" borderId="6" xfId="6" applyFill="1" applyBorder="1" applyProtection="1"/>
    <xf numFmtId="0" fontId="14" fillId="4" borderId="0" xfId="6" applyFill="1" applyBorder="1" applyProtection="1"/>
    <xf numFmtId="0" fontId="14" fillId="0" borderId="0" xfId="6" applyBorder="1" applyAlignment="1" applyProtection="1"/>
    <xf numFmtId="44" fontId="14" fillId="4" borderId="0" xfId="6" applyNumberFormat="1" applyFill="1" applyBorder="1" applyProtection="1"/>
    <xf numFmtId="0" fontId="14" fillId="4" borderId="2" xfId="6" applyFill="1" applyBorder="1" applyProtection="1"/>
    <xf numFmtId="0" fontId="14" fillId="4" borderId="11" xfId="6" applyFill="1" applyBorder="1" applyProtection="1"/>
    <xf numFmtId="0" fontId="14" fillId="4" borderId="23" xfId="6" applyFill="1" applyBorder="1" applyProtection="1"/>
    <xf numFmtId="0" fontId="18" fillId="0" borderId="0" xfId="6" applyFont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4" fontId="21" fillId="4" borderId="1" xfId="6" applyNumberFormat="1" applyFont="1" applyFill="1" applyBorder="1" applyAlignment="1">
      <alignment wrapText="1"/>
    </xf>
    <xf numFmtId="44" fontId="21" fillId="4" borderId="1" xfId="6" applyNumberFormat="1" applyFont="1" applyFill="1" applyBorder="1"/>
    <xf numFmtId="0" fontId="21" fillId="0" borderId="0" xfId="6" applyFont="1"/>
    <xf numFmtId="10" fontId="21" fillId="4" borderId="1" xfId="3" applyNumberFormat="1" applyFont="1" applyFill="1" applyBorder="1" applyAlignment="1">
      <alignment horizontal="center"/>
    </xf>
    <xf numFmtId="0" fontId="21" fillId="4" borderId="1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10" applyNumberFormat="1" applyFont="1" applyFill="1" applyBorder="1" applyAlignment="1" applyProtection="1">
      <alignment wrapText="1"/>
      <protection locked="0"/>
    </xf>
    <xf numFmtId="168" fontId="14" fillId="0" borderId="0" xfId="10" applyNumberFormat="1" applyFont="1" applyFill="1" applyBorder="1" applyProtection="1">
      <protection locked="0"/>
    </xf>
    <xf numFmtId="0" fontId="3" fillId="0" borderId="0" xfId="0" applyFont="1" applyFill="1" applyBorder="1"/>
    <xf numFmtId="0" fontId="0" fillId="0" borderId="0" xfId="0" applyFill="1" applyBorder="1" applyProtection="1">
      <protection locked="0"/>
    </xf>
    <xf numFmtId="0" fontId="21" fillId="0" borderId="0" xfId="0" applyFont="1" applyFill="1" applyBorder="1"/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0" fontId="22" fillId="0" borderId="0" xfId="0" applyFont="1" applyFill="1" applyBorder="1" applyAlignment="1"/>
    <xf numFmtId="44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27" fillId="0" borderId="0" xfId="0" applyFont="1" applyFill="1" applyBorder="1" applyProtection="1">
      <protection locked="0"/>
    </xf>
    <xf numFmtId="0" fontId="28" fillId="0" borderId="0" xfId="6" applyFont="1" applyFill="1" applyBorder="1"/>
    <xf numFmtId="0" fontId="18" fillId="0" borderId="0" xfId="6" applyFont="1" applyFill="1" applyBorder="1"/>
    <xf numFmtId="0" fontId="18" fillId="0" borderId="0" xfId="6" applyFont="1" applyFill="1" applyBorder="1" applyProtection="1"/>
    <xf numFmtId="0" fontId="18" fillId="0" borderId="0" xfId="6" applyFont="1" applyFill="1" applyBorder="1" applyProtection="1">
      <protection locked="0"/>
    </xf>
    <xf numFmtId="0" fontId="14" fillId="0" borderId="0" xfId="6" applyFill="1" applyBorder="1" applyAlignment="1">
      <alignment horizontal="right"/>
    </xf>
    <xf numFmtId="164" fontId="15" fillId="0" borderId="0" xfId="6" applyNumberFormat="1" applyFont="1" applyFill="1" applyBorder="1"/>
    <xf numFmtId="0" fontId="16" fillId="0" borderId="0" xfId="6" applyFont="1" applyFill="1" applyBorder="1"/>
    <xf numFmtId="10" fontId="14" fillId="0" borderId="0" xfId="6" applyNumberFormat="1" applyFill="1" applyBorder="1" applyProtection="1"/>
    <xf numFmtId="10" fontId="15" fillId="0" borderId="0" xfId="6" applyNumberFormat="1" applyFont="1" applyFill="1" applyBorder="1"/>
    <xf numFmtId="0" fontId="21" fillId="0" borderId="0" xfId="6" applyFont="1" applyFill="1" applyBorder="1"/>
    <xf numFmtId="10" fontId="18" fillId="0" borderId="0" xfId="6" applyNumberFormat="1" applyFont="1" applyFill="1" applyBorder="1"/>
    <xf numFmtId="0" fontId="15" fillId="0" borderId="0" xfId="6" applyFont="1" applyFill="1" applyBorder="1" applyAlignment="1">
      <alignment horizontal="center"/>
    </xf>
    <xf numFmtId="10" fontId="14" fillId="0" borderId="0" xfId="6" applyNumberFormat="1" applyFill="1" applyBorder="1" applyProtection="1">
      <protection locked="0"/>
    </xf>
    <xf numFmtId="164" fontId="14" fillId="6" borderId="6" xfId="6" applyNumberFormat="1" applyFill="1" applyBorder="1" applyProtection="1">
      <protection locked="0"/>
    </xf>
    <xf numFmtId="0" fontId="28" fillId="0" borderId="0" xfId="6" applyFont="1" applyFill="1" applyBorder="1" applyProtection="1"/>
    <xf numFmtId="0" fontId="16" fillId="0" borderId="0" xfId="6" applyFont="1" applyFill="1" applyBorder="1" applyProtection="1"/>
    <xf numFmtId="10" fontId="15" fillId="0" borderId="0" xfId="6" applyNumberFormat="1" applyFont="1" applyFill="1" applyBorder="1" applyProtection="1"/>
    <xf numFmtId="0" fontId="21" fillId="0" borderId="0" xfId="6" applyFont="1" applyFill="1" applyBorder="1" applyProtection="1"/>
    <xf numFmtId="10" fontId="18" fillId="0" borderId="0" xfId="6" applyNumberFormat="1" applyFont="1" applyFill="1" applyBorder="1" applyProtection="1"/>
    <xf numFmtId="0" fontId="15" fillId="0" borderId="0" xfId="6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6" applyFill="1" applyBorder="1" applyAlignment="1" applyProtection="1">
      <alignment horizontal="right"/>
    </xf>
    <xf numFmtId="164" fontId="15" fillId="0" borderId="0" xfId="6" applyNumberFormat="1" applyFont="1" applyFill="1" applyBorder="1" applyProtection="1"/>
    <xf numFmtId="0" fontId="14" fillId="0" borderId="0" xfId="6" applyFill="1" applyBorder="1" applyProtection="1">
      <protection locked="0"/>
    </xf>
    <xf numFmtId="44" fontId="14" fillId="5" borderId="18" xfId="10" applyFont="1" applyFill="1" applyBorder="1" applyProtection="1"/>
    <xf numFmtId="44" fontId="14" fillId="0" borderId="15" xfId="6" applyNumberFormat="1" applyFill="1" applyBorder="1" applyProtection="1"/>
    <xf numFmtId="0" fontId="14" fillId="0" borderId="25" xfId="6" applyBorder="1"/>
    <xf numFmtId="0" fontId="14" fillId="0" borderId="26" xfId="6" applyBorder="1"/>
    <xf numFmtId="0" fontId="28" fillId="0" borderId="26" xfId="6" applyFont="1" applyBorder="1"/>
    <xf numFmtId="0" fontId="14" fillId="0" borderId="28" xfId="6" applyBorder="1"/>
    <xf numFmtId="0" fontId="18" fillId="0" borderId="1" xfId="6" applyFont="1" applyBorder="1"/>
    <xf numFmtId="0" fontId="18" fillId="10" borderId="0" xfId="6" applyFont="1" applyFill="1" applyBorder="1" applyProtection="1"/>
    <xf numFmtId="0" fontId="18" fillId="19" borderId="0" xfId="6" applyFont="1" applyFill="1" applyBorder="1"/>
    <xf numFmtId="0" fontId="14" fillId="19" borderId="0" xfId="6" applyFill="1" applyBorder="1"/>
    <xf numFmtId="0" fontId="18" fillId="17" borderId="0" xfId="6" applyFont="1" applyFill="1" applyBorder="1" applyProtection="1">
      <protection locked="0"/>
    </xf>
    <xf numFmtId="0" fontId="14" fillId="19" borderId="8" xfId="6" applyFill="1" applyBorder="1" applyAlignment="1">
      <alignment horizontal="right"/>
    </xf>
    <xf numFmtId="164" fontId="15" fillId="19" borderId="18" xfId="6" applyNumberFormat="1" applyFont="1" applyFill="1" applyBorder="1"/>
    <xf numFmtId="0" fontId="14" fillId="0" borderId="10" xfId="6" applyBorder="1"/>
    <xf numFmtId="0" fontId="14" fillId="0" borderId="11" xfId="6" applyBorder="1"/>
    <xf numFmtId="0" fontId="14" fillId="0" borderId="23" xfId="6" applyBorder="1"/>
    <xf numFmtId="2" fontId="25" fillId="13" borderId="18" xfId="6" applyNumberFormat="1" applyFont="1" applyFill="1" applyBorder="1" applyProtection="1"/>
    <xf numFmtId="0" fontId="14" fillId="12" borderId="15" xfId="6" applyNumberFormat="1" applyFill="1" applyBorder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14" fillId="9" borderId="12" xfId="6" applyFill="1" applyBorder="1" applyProtection="1"/>
    <xf numFmtId="0" fontId="14" fillId="9" borderId="13" xfId="6" applyFill="1" applyBorder="1" applyProtection="1"/>
    <xf numFmtId="0" fontId="17" fillId="9" borderId="13" xfId="6" applyFont="1" applyFill="1" applyBorder="1" applyProtection="1"/>
    <xf numFmtId="0" fontId="14" fillId="9" borderId="14" xfId="6" applyFill="1" applyBorder="1" applyProtection="1"/>
    <xf numFmtId="0" fontId="14" fillId="0" borderId="1" xfId="6" applyBorder="1" applyProtection="1"/>
    <xf numFmtId="0" fontId="15" fillId="5" borderId="3" xfId="6" applyFont="1" applyFill="1" applyBorder="1" applyProtection="1"/>
    <xf numFmtId="0" fontId="14" fillId="0" borderId="4" xfId="6" applyBorder="1" applyProtection="1"/>
    <xf numFmtId="0" fontId="14" fillId="0" borderId="5" xfId="6" applyBorder="1" applyProtection="1"/>
    <xf numFmtId="0" fontId="16" fillId="0" borderId="1" xfId="6" applyFont="1" applyBorder="1" applyProtection="1"/>
    <xf numFmtId="0" fontId="14" fillId="0" borderId="0" xfId="6" applyBorder="1" applyAlignment="1" applyProtection="1">
      <alignment horizontal="center"/>
    </xf>
    <xf numFmtId="0" fontId="19" fillId="0" borderId="1" xfId="6" applyFont="1" applyBorder="1" applyProtection="1"/>
    <xf numFmtId="0" fontId="14" fillId="0" borderId="0" xfId="6" applyFill="1" applyBorder="1" applyAlignment="1" applyProtection="1">
      <alignment horizontal="center"/>
    </xf>
    <xf numFmtId="9" fontId="14" fillId="0" borderId="0" xfId="3" applyFont="1" applyFill="1" applyBorder="1" applyAlignment="1" applyProtection="1">
      <alignment horizontal="center"/>
    </xf>
    <xf numFmtId="44" fontId="14" fillId="17" borderId="6" xfId="9" applyFont="1" applyFill="1" applyBorder="1" applyProtection="1"/>
    <xf numFmtId="44" fontId="14" fillId="17" borderId="6" xfId="10" applyFont="1" applyFill="1" applyBorder="1" applyProtection="1"/>
    <xf numFmtId="44" fontId="14" fillId="17" borderId="27" xfId="10" applyFont="1" applyFill="1" applyBorder="1" applyProtection="1"/>
    <xf numFmtId="0" fontId="20" fillId="0" borderId="0" xfId="6" applyFont="1" applyFill="1" applyBorder="1" applyAlignment="1" applyProtection="1">
      <alignment horizontal="center"/>
    </xf>
    <xf numFmtId="0" fontId="14" fillId="11" borderId="16" xfId="6" applyFill="1" applyBorder="1" applyProtection="1"/>
    <xf numFmtId="44" fontId="14" fillId="11" borderId="15" xfId="10" applyFont="1" applyFill="1" applyBorder="1" applyProtection="1"/>
    <xf numFmtId="0" fontId="14" fillId="11" borderId="15" xfId="6" applyFill="1" applyBorder="1" applyAlignment="1" applyProtection="1">
      <alignment horizontal="center"/>
    </xf>
    <xf numFmtId="0" fontId="14" fillId="11" borderId="15" xfId="6" applyFill="1" applyBorder="1" applyProtection="1"/>
    <xf numFmtId="0" fontId="14" fillId="11" borderId="17" xfId="6" applyFill="1" applyBorder="1" applyProtection="1"/>
    <xf numFmtId="44" fontId="14" fillId="0" borderId="15" xfId="10" applyFont="1" applyFill="1" applyBorder="1" applyAlignment="1" applyProtection="1">
      <alignment horizontal="center"/>
    </xf>
    <xf numFmtId="0" fontId="14" fillId="5" borderId="16" xfId="6" applyFont="1" applyFill="1" applyBorder="1" applyProtection="1"/>
    <xf numFmtId="44" fontId="14" fillId="5" borderId="15" xfId="10" applyFont="1" applyFill="1" applyBorder="1" applyProtection="1"/>
    <xf numFmtId="0" fontId="14" fillId="5" borderId="15" xfId="6" applyFill="1" applyBorder="1" applyAlignment="1" applyProtection="1">
      <alignment horizontal="center"/>
    </xf>
    <xf numFmtId="0" fontId="14" fillId="5" borderId="15" xfId="6" applyFill="1" applyBorder="1" applyProtection="1"/>
    <xf numFmtId="0" fontId="14" fillId="5" borderId="17" xfId="6" applyFill="1" applyBorder="1" applyProtection="1"/>
    <xf numFmtId="0" fontId="14" fillId="18" borderId="16" xfId="6" applyFill="1" applyBorder="1" applyProtection="1"/>
    <xf numFmtId="0" fontId="14" fillId="18" borderId="15" xfId="6" applyFill="1" applyBorder="1" applyProtection="1"/>
    <xf numFmtId="44" fontId="14" fillId="18" borderId="15" xfId="10" applyFont="1" applyFill="1" applyBorder="1" applyAlignment="1" applyProtection="1">
      <alignment horizontal="center"/>
    </xf>
    <xf numFmtId="0" fontId="14" fillId="18" borderId="17" xfId="6" applyFill="1" applyBorder="1" applyProtection="1"/>
    <xf numFmtId="0" fontId="14" fillId="0" borderId="7" xfId="6" applyFill="1" applyBorder="1" applyProtection="1"/>
    <xf numFmtId="0" fontId="14" fillId="0" borderId="8" xfId="6" applyFill="1" applyBorder="1" applyProtection="1"/>
    <xf numFmtId="44" fontId="14" fillId="0" borderId="8" xfId="10" applyFont="1" applyFill="1" applyBorder="1" applyAlignment="1" applyProtection="1">
      <alignment horizontal="center"/>
    </xf>
    <xf numFmtId="44" fontId="14" fillId="0" borderId="8" xfId="6" applyNumberFormat="1" applyFill="1" applyBorder="1" applyProtection="1"/>
    <xf numFmtId="0" fontId="14" fillId="0" borderId="9" xfId="6" applyFill="1" applyBorder="1" applyProtection="1"/>
    <xf numFmtId="0" fontId="14" fillId="0" borderId="1" xfId="6" applyFill="1" applyBorder="1" applyProtection="1"/>
    <xf numFmtId="0" fontId="15" fillId="8" borderId="1" xfId="6" applyFont="1" applyFill="1" applyBorder="1" applyProtection="1"/>
    <xf numFmtId="0" fontId="10" fillId="0" borderId="1" xfId="8" applyFont="1" applyBorder="1" applyAlignment="1" applyProtection="1">
      <alignment horizontal="right"/>
    </xf>
    <xf numFmtId="0" fontId="11" fillId="0" borderId="1" xfId="8" applyFont="1" applyBorder="1" applyAlignment="1" applyProtection="1">
      <alignment horizontal="right"/>
    </xf>
    <xf numFmtId="0" fontId="11" fillId="0" borderId="0" xfId="8" applyFont="1" applyBorder="1" applyAlignment="1" applyProtection="1">
      <alignment horizontal="right"/>
    </xf>
    <xf numFmtId="3" fontId="2" fillId="10" borderId="0" xfId="8" applyNumberFormat="1" applyFont="1" applyFill="1" applyBorder="1" applyAlignment="1" applyProtection="1">
      <alignment horizontal="center"/>
    </xf>
    <xf numFmtId="0" fontId="10" fillId="0" borderId="0" xfId="8" applyFont="1" applyBorder="1" applyAlignment="1" applyProtection="1">
      <alignment horizontal="right"/>
    </xf>
    <xf numFmtId="3" fontId="2" fillId="3" borderId="0" xfId="8" applyNumberFormat="1" applyFont="1" applyFill="1" applyBorder="1" applyAlignment="1" applyProtection="1">
      <alignment horizontal="center"/>
    </xf>
    <xf numFmtId="3" fontId="2" fillId="2" borderId="0" xfId="8" applyNumberFormat="1" applyFont="1" applyFill="1" applyBorder="1" applyAlignment="1" applyProtection="1">
      <alignment horizontal="center"/>
    </xf>
    <xf numFmtId="0" fontId="10" fillId="0" borderId="1" xfId="8" quotePrefix="1" applyFont="1" applyBorder="1" applyAlignment="1" applyProtection="1">
      <alignment horizontal="right"/>
    </xf>
    <xf numFmtId="0" fontId="10" fillId="0" borderId="0" xfId="8" quotePrefix="1" applyFont="1" applyBorder="1" applyAlignment="1" applyProtection="1">
      <alignment horizontal="right"/>
    </xf>
    <xf numFmtId="166" fontId="10" fillId="0" borderId="0" xfId="8" applyNumberFormat="1" applyFont="1" applyBorder="1" applyProtection="1"/>
    <xf numFmtId="165" fontId="10" fillId="0" borderId="0" xfId="2" applyNumberFormat="1" applyFont="1" applyFill="1" applyBorder="1" applyAlignment="1" applyProtection="1">
      <alignment vertical="center"/>
    </xf>
    <xf numFmtId="165" fontId="10" fillId="0" borderId="0" xfId="8" applyNumberFormat="1" applyFont="1" applyFill="1" applyBorder="1" applyAlignment="1" applyProtection="1">
      <alignment vertical="center"/>
    </xf>
    <xf numFmtId="0" fontId="23" fillId="8" borderId="19" xfId="8" applyFont="1" applyFill="1" applyBorder="1" applyAlignment="1" applyProtection="1">
      <alignment vertical="center"/>
    </xf>
    <xf numFmtId="0" fontId="14" fillId="8" borderId="15" xfId="6" applyFill="1" applyBorder="1" applyProtection="1"/>
    <xf numFmtId="165" fontId="10" fillId="8" borderId="15" xfId="2" applyNumberFormat="1" applyFont="1" applyFill="1" applyBorder="1" applyAlignment="1" applyProtection="1">
      <alignment vertical="center"/>
    </xf>
    <xf numFmtId="165" fontId="10" fillId="8" borderId="15" xfId="8" applyNumberFormat="1" applyFont="1" applyFill="1" applyBorder="1" applyAlignment="1" applyProtection="1">
      <alignment vertical="center"/>
    </xf>
    <xf numFmtId="0" fontId="21" fillId="8" borderId="24" xfId="6" applyFont="1" applyFill="1" applyBorder="1" applyProtection="1"/>
    <xf numFmtId="0" fontId="14" fillId="0" borderId="7" xfId="6" applyBorder="1" applyProtection="1"/>
    <xf numFmtId="0" fontId="14" fillId="0" borderId="9" xfId="6" applyBorder="1" applyProtection="1"/>
    <xf numFmtId="0" fontId="15" fillId="12" borderId="1" xfId="6" applyFont="1" applyFill="1" applyBorder="1" applyProtection="1"/>
    <xf numFmtId="167" fontId="14" fillId="0" borderId="0" xfId="9" applyNumberFormat="1" applyFont="1" applyFill="1" applyBorder="1" applyProtection="1"/>
    <xf numFmtId="0" fontId="21" fillId="0" borderId="1" xfId="6" applyFont="1" applyBorder="1" applyProtection="1"/>
    <xf numFmtId="0" fontId="14" fillId="0" borderId="1" xfId="6" applyFont="1" applyBorder="1" applyProtection="1"/>
    <xf numFmtId="0" fontId="14" fillId="12" borderId="16" xfId="6" applyFill="1" applyBorder="1" applyProtection="1"/>
    <xf numFmtId="0" fontId="14" fillId="0" borderId="21" xfId="6" applyBorder="1" applyProtection="1"/>
    <xf numFmtId="0" fontId="24" fillId="14" borderId="25" xfId="6" applyFont="1" applyFill="1" applyBorder="1" applyProtection="1"/>
    <xf numFmtId="0" fontId="14" fillId="4" borderId="1" xfId="6" applyFill="1" applyBorder="1" applyProtection="1"/>
    <xf numFmtId="0" fontId="14" fillId="4" borderId="10" xfId="6" applyFill="1" applyBorder="1" applyProtection="1"/>
    <xf numFmtId="44" fontId="23" fillId="10" borderId="6" xfId="9" applyNumberFormat="1" applyFont="1" applyFill="1" applyBorder="1" applyAlignment="1" applyProtection="1">
      <alignment vertical="center"/>
      <protection locked="0"/>
    </xf>
    <xf numFmtId="1" fontId="14" fillId="10" borderId="6" xfId="6" applyNumberFormat="1" applyFill="1" applyBorder="1" applyProtection="1">
      <protection locked="0"/>
    </xf>
    <xf numFmtId="0" fontId="14" fillId="15" borderId="12" xfId="6" applyFill="1" applyBorder="1" applyProtection="1"/>
    <xf numFmtId="0" fontId="14" fillId="15" borderId="13" xfId="6" applyFill="1" applyBorder="1" applyProtection="1"/>
    <xf numFmtId="0" fontId="17" fillId="15" borderId="13" xfId="6" applyFont="1" applyFill="1" applyBorder="1" applyProtection="1"/>
    <xf numFmtId="0" fontId="14" fillId="15" borderId="14" xfId="6" applyFill="1" applyBorder="1" applyProtection="1"/>
    <xf numFmtId="0" fontId="14" fillId="5" borderId="16" xfId="6" applyFill="1" applyBorder="1" applyProtection="1"/>
    <xf numFmtId="44" fontId="14" fillId="5" borderId="15" xfId="10" applyFont="1" applyFill="1" applyBorder="1" applyAlignment="1" applyProtection="1">
      <alignment horizontal="center"/>
    </xf>
    <xf numFmtId="0" fontId="23" fillId="7" borderId="6" xfId="9" applyNumberFormat="1" applyFont="1" applyFill="1" applyBorder="1" applyAlignment="1" applyProtection="1">
      <alignment vertical="center"/>
    </xf>
    <xf numFmtId="164" fontId="14" fillId="0" borderId="0" xfId="6" applyNumberFormat="1" applyFill="1" applyBorder="1" applyProtection="1"/>
    <xf numFmtId="0" fontId="14" fillId="16" borderId="12" xfId="6" applyFill="1" applyBorder="1" applyProtection="1"/>
    <xf numFmtId="0" fontId="14" fillId="16" borderId="13" xfId="6" applyFill="1" applyBorder="1" applyProtection="1"/>
    <xf numFmtId="0" fontId="17" fillId="16" borderId="13" xfId="6" applyFont="1" applyFill="1" applyBorder="1" applyProtection="1"/>
    <xf numFmtId="0" fontId="14" fillId="16" borderId="14" xfId="6" applyFill="1" applyBorder="1" applyProtection="1"/>
    <xf numFmtId="0" fontId="16" fillId="0" borderId="0" xfId="6" applyFont="1" applyBorder="1" applyProtection="1"/>
    <xf numFmtId="44" fontId="16" fillId="6" borderId="18" xfId="6" applyNumberFormat="1" applyFont="1" applyFill="1" applyBorder="1" applyProtection="1">
      <protection locked="0"/>
    </xf>
    <xf numFmtId="44" fontId="14" fillId="6" borderId="18" xfId="6" applyNumberFormat="1" applyFill="1" applyBorder="1" applyProtection="1">
      <protection locked="0"/>
    </xf>
    <xf numFmtId="49" fontId="0" fillId="10" borderId="0" xfId="0" applyNumberFormat="1" applyFill="1" applyAlignment="1" applyProtection="1">
      <alignment horizontal="center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5" fillId="10" borderId="0" xfId="1" applyFill="1" applyAlignment="1" applyProtection="1">
      <alignment horizontal="center"/>
      <protection locked="0"/>
    </xf>
    <xf numFmtId="0" fontId="3" fillId="10" borderId="0" xfId="0" applyNumberFormat="1" applyFont="1" applyFill="1" applyAlignment="1" applyProtection="1">
      <alignment horizontal="center"/>
      <protection locked="0"/>
    </xf>
    <xf numFmtId="0" fontId="0" fillId="10" borderId="0" xfId="0" applyNumberFormat="1" applyFill="1" applyAlignment="1" applyProtection="1">
      <alignment horizontal="center"/>
      <protection locked="0"/>
    </xf>
    <xf numFmtId="49" fontId="3" fillId="1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</cellXfs>
  <cellStyles count="12">
    <cellStyle name="Hyperlink" xfId="1" builtinId="8"/>
    <cellStyle name="Komma" xfId="2" builtinId="3"/>
    <cellStyle name="Prozent" xfId="3" builtinId="5"/>
    <cellStyle name="Prozent 2" xfId="4"/>
    <cellStyle name="Prozent 3" xfId="5"/>
    <cellStyle name="Standard" xfId="0" builtinId="0"/>
    <cellStyle name="Standard 2" xfId="6"/>
    <cellStyle name="Standard 3" xfId="7"/>
    <cellStyle name="Standard_Tabelle leer" xfId="8"/>
    <cellStyle name="Währung" xfId="9" builtinId="4"/>
    <cellStyle name="Währung 2" xfId="10"/>
    <cellStyle name="Währung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0</xdr:row>
      <xdr:rowOff>1</xdr:rowOff>
    </xdr:from>
    <xdr:to>
      <xdr:col>6</xdr:col>
      <xdr:colOff>638175</xdr:colOff>
      <xdr:row>4</xdr:row>
      <xdr:rowOff>126699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"/>
          <a:ext cx="1485900" cy="774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st@test.de" TargetMode="External"/><Relationship Id="rId1" Type="http://schemas.openxmlformats.org/officeDocument/2006/relationships/hyperlink" Target="mailto:email@test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6:G39"/>
  <sheetViews>
    <sheetView tabSelected="1" zoomScaleNormal="100" workbookViewId="0">
      <selection activeCell="D10" sqref="D10:F10"/>
    </sheetView>
  </sheetViews>
  <sheetFormatPr baseColWidth="10" defaultRowHeight="12.75" x14ac:dyDescent="0.2"/>
  <cols>
    <col min="4" max="4" width="8" customWidth="1"/>
    <col min="5" max="5" width="15.28515625" customWidth="1"/>
  </cols>
  <sheetData>
    <row r="6" spans="1:7" x14ac:dyDescent="0.2">
      <c r="A6" s="134"/>
      <c r="B6" s="134"/>
      <c r="C6" s="134"/>
      <c r="D6" s="134"/>
      <c r="E6" s="134"/>
      <c r="F6" s="134"/>
      <c r="G6" s="134"/>
    </row>
    <row r="7" spans="1:7" ht="18" x14ac:dyDescent="0.25">
      <c r="A7" s="134"/>
      <c r="B7" s="135" t="s">
        <v>72</v>
      </c>
      <c r="C7" s="134"/>
      <c r="D7" s="134"/>
      <c r="E7" s="134"/>
      <c r="F7" s="134"/>
      <c r="G7" s="134"/>
    </row>
    <row r="8" spans="1:7" x14ac:dyDescent="0.2">
      <c r="A8" s="134"/>
      <c r="B8" s="134"/>
      <c r="C8" s="134"/>
      <c r="D8" s="134"/>
      <c r="E8" s="134"/>
      <c r="F8" s="134"/>
      <c r="G8" s="134"/>
    </row>
    <row r="9" spans="1:7" x14ac:dyDescent="0.2">
      <c r="A9" s="134"/>
      <c r="B9" s="134"/>
      <c r="C9" s="134"/>
      <c r="D9" s="134"/>
      <c r="E9" s="134"/>
      <c r="F9" s="134"/>
      <c r="G9" s="134"/>
    </row>
    <row r="10" spans="1:7" x14ac:dyDescent="0.2">
      <c r="A10" s="134" t="s">
        <v>1</v>
      </c>
      <c r="B10" s="134"/>
      <c r="C10" s="134"/>
      <c r="D10" s="221" t="s">
        <v>74</v>
      </c>
      <c r="E10" s="221"/>
      <c r="F10" s="221"/>
      <c r="G10" s="134"/>
    </row>
    <row r="11" spans="1:7" x14ac:dyDescent="0.2">
      <c r="A11" s="134"/>
      <c r="B11" s="134"/>
      <c r="C11" s="134"/>
      <c r="D11" s="134" t="s">
        <v>0</v>
      </c>
      <c r="E11" s="134"/>
      <c r="F11" s="134"/>
      <c r="G11" s="134"/>
    </row>
    <row r="12" spans="1:7" x14ac:dyDescent="0.2">
      <c r="A12" s="134" t="s">
        <v>2</v>
      </c>
      <c r="B12" s="134"/>
      <c r="C12" s="134"/>
      <c r="D12" s="221" t="s">
        <v>73</v>
      </c>
      <c r="E12" s="221"/>
      <c r="F12" s="221"/>
      <c r="G12" s="134"/>
    </row>
    <row r="13" spans="1:7" x14ac:dyDescent="0.2">
      <c r="A13" s="134"/>
      <c r="B13" s="134"/>
      <c r="C13" s="134"/>
      <c r="D13" s="221" t="s">
        <v>75</v>
      </c>
      <c r="E13" s="221"/>
      <c r="F13" s="221"/>
      <c r="G13" s="134"/>
    </row>
    <row r="14" spans="1:7" x14ac:dyDescent="0.2">
      <c r="A14" s="134"/>
      <c r="B14" s="134"/>
      <c r="C14" s="134"/>
      <c r="D14" s="134"/>
      <c r="E14" s="134"/>
      <c r="F14" s="134"/>
      <c r="G14" s="134"/>
    </row>
    <row r="15" spans="1:7" x14ac:dyDescent="0.2">
      <c r="A15" s="134" t="s">
        <v>3</v>
      </c>
      <c r="B15" s="134"/>
      <c r="C15" s="134"/>
      <c r="D15" s="222" t="s">
        <v>77</v>
      </c>
      <c r="E15" s="223"/>
      <c r="F15" s="223"/>
      <c r="G15" s="134"/>
    </row>
    <row r="16" spans="1:7" x14ac:dyDescent="0.2">
      <c r="A16" s="134"/>
      <c r="B16" s="134"/>
      <c r="C16" s="134"/>
      <c r="D16" s="134"/>
      <c r="E16" s="134"/>
      <c r="F16" s="134"/>
      <c r="G16" s="134"/>
    </row>
    <row r="17" spans="1:7" x14ac:dyDescent="0.2">
      <c r="A17" s="134" t="s">
        <v>4</v>
      </c>
      <c r="B17" s="134"/>
      <c r="C17" s="134"/>
      <c r="D17" s="222" t="s">
        <v>78</v>
      </c>
      <c r="E17" s="223"/>
      <c r="F17" s="223"/>
      <c r="G17" s="134"/>
    </row>
    <row r="18" spans="1:7" x14ac:dyDescent="0.2">
      <c r="A18" s="134"/>
      <c r="B18" s="134"/>
      <c r="C18" s="134"/>
      <c r="D18" s="134"/>
      <c r="E18" s="134"/>
      <c r="F18" s="134"/>
      <c r="G18" s="134"/>
    </row>
    <row r="19" spans="1:7" x14ac:dyDescent="0.2">
      <c r="A19" s="134" t="s">
        <v>5</v>
      </c>
      <c r="B19" s="134"/>
      <c r="C19" s="134"/>
      <c r="D19" s="224" t="s">
        <v>79</v>
      </c>
      <c r="E19" s="224"/>
      <c r="F19" s="224"/>
      <c r="G19" s="134"/>
    </row>
    <row r="20" spans="1:7" x14ac:dyDescent="0.2">
      <c r="A20" s="134"/>
      <c r="B20" s="134"/>
      <c r="C20" s="134"/>
      <c r="D20" s="134"/>
      <c r="E20" s="134"/>
      <c r="F20" s="134"/>
      <c r="G20" s="134"/>
    </row>
    <row r="21" spans="1:7" x14ac:dyDescent="0.2">
      <c r="A21" s="134" t="s">
        <v>6</v>
      </c>
      <c r="B21" s="134"/>
      <c r="C21" s="134"/>
      <c r="D21" s="20">
        <v>6</v>
      </c>
      <c r="E21" s="134"/>
      <c r="F21" s="134"/>
      <c r="G21" s="134"/>
    </row>
    <row r="22" spans="1:7" x14ac:dyDescent="0.2">
      <c r="A22" s="134"/>
      <c r="B22" s="134"/>
      <c r="C22" s="134"/>
      <c r="D22" s="134"/>
      <c r="E22" s="134"/>
      <c r="F22" s="134"/>
      <c r="G22" s="134"/>
    </row>
    <row r="23" spans="1:7" x14ac:dyDescent="0.2">
      <c r="A23" s="134" t="s">
        <v>7</v>
      </c>
      <c r="B23" s="134"/>
      <c r="C23" s="134"/>
      <c r="D23" s="222" t="s">
        <v>80</v>
      </c>
      <c r="E23" s="223"/>
      <c r="F23" s="223"/>
      <c r="G23" s="136"/>
    </row>
    <row r="24" spans="1:7" x14ac:dyDescent="0.2">
      <c r="A24" s="134"/>
      <c r="B24" s="134"/>
      <c r="C24" s="134"/>
      <c r="D24" s="134"/>
      <c r="E24" s="134"/>
      <c r="F24" s="134"/>
      <c r="G24" s="134"/>
    </row>
    <row r="25" spans="1:7" x14ac:dyDescent="0.2">
      <c r="A25" s="134" t="s">
        <v>8</v>
      </c>
      <c r="B25" s="134"/>
      <c r="C25" s="134"/>
      <c r="D25" s="225" t="s">
        <v>81</v>
      </c>
      <c r="E25" s="226"/>
      <c r="F25" s="226"/>
      <c r="G25" s="134"/>
    </row>
    <row r="26" spans="1:7" x14ac:dyDescent="0.2">
      <c r="A26" s="134"/>
      <c r="B26" s="134"/>
      <c r="C26" s="134"/>
      <c r="D26" s="227" t="s">
        <v>82</v>
      </c>
      <c r="E26" s="227"/>
      <c r="F26" s="227"/>
      <c r="G26" s="134"/>
    </row>
    <row r="27" spans="1:7" x14ac:dyDescent="0.2">
      <c r="A27" s="134"/>
      <c r="B27" s="134"/>
      <c r="C27" s="134"/>
      <c r="D27" s="134"/>
      <c r="E27" s="134"/>
      <c r="F27" s="134"/>
      <c r="G27" s="134"/>
    </row>
    <row r="28" spans="1:7" x14ac:dyDescent="0.2">
      <c r="A28" s="134" t="s">
        <v>3</v>
      </c>
      <c r="B28" s="134"/>
      <c r="C28" s="134"/>
      <c r="D28" s="222" t="s">
        <v>83</v>
      </c>
      <c r="E28" s="223"/>
      <c r="F28" s="223"/>
      <c r="G28" s="134"/>
    </row>
    <row r="29" spans="1:7" x14ac:dyDescent="0.2">
      <c r="A29" s="134"/>
      <c r="B29" s="134"/>
      <c r="C29" s="134"/>
      <c r="D29" s="134"/>
      <c r="E29" s="134"/>
      <c r="F29" s="134"/>
      <c r="G29" s="134"/>
    </row>
    <row r="30" spans="1:7" x14ac:dyDescent="0.2">
      <c r="A30" s="134" t="s">
        <v>4</v>
      </c>
      <c r="B30" s="134"/>
      <c r="C30" s="134"/>
      <c r="D30" s="223">
        <v>1234564789</v>
      </c>
      <c r="E30" s="223"/>
      <c r="F30" s="223"/>
      <c r="G30" s="134"/>
    </row>
    <row r="31" spans="1:7" x14ac:dyDescent="0.2">
      <c r="A31" s="134"/>
      <c r="B31" s="134"/>
      <c r="C31" s="134"/>
      <c r="D31" s="134"/>
      <c r="E31" s="134"/>
      <c r="F31" s="134"/>
      <c r="G31" s="134"/>
    </row>
    <row r="32" spans="1:7" x14ac:dyDescent="0.2">
      <c r="A32" s="134" t="s">
        <v>5</v>
      </c>
      <c r="B32" s="134"/>
      <c r="C32" s="134"/>
      <c r="D32" s="224" t="s">
        <v>84</v>
      </c>
      <c r="E32" s="224"/>
      <c r="F32" s="224"/>
      <c r="G32" s="134"/>
    </row>
    <row r="33" spans="1:7" x14ac:dyDescent="0.2">
      <c r="A33" s="134"/>
      <c r="B33" s="134"/>
      <c r="C33" s="134"/>
      <c r="D33" s="134"/>
      <c r="E33" s="134"/>
      <c r="F33" s="134"/>
      <c r="G33" s="134"/>
    </row>
    <row r="34" spans="1:7" x14ac:dyDescent="0.2">
      <c r="A34" s="134" t="s">
        <v>76</v>
      </c>
      <c r="B34" s="134"/>
      <c r="C34" s="134"/>
      <c r="D34" s="20">
        <v>39</v>
      </c>
      <c r="E34" s="134"/>
      <c r="F34" s="134"/>
      <c r="G34" s="134"/>
    </row>
    <row r="35" spans="1:7" x14ac:dyDescent="0.2">
      <c r="A35" s="134"/>
      <c r="B35" s="134"/>
      <c r="C35" s="134"/>
      <c r="D35" s="134"/>
      <c r="E35" s="134"/>
      <c r="F35" s="134"/>
      <c r="G35" s="134"/>
    </row>
    <row r="36" spans="1:7" x14ac:dyDescent="0.2">
      <c r="A36" s="134"/>
      <c r="B36" s="134"/>
      <c r="C36" s="134"/>
      <c r="D36" s="134"/>
      <c r="E36" s="134"/>
      <c r="F36" s="134"/>
      <c r="G36" s="134"/>
    </row>
    <row r="37" spans="1:7" x14ac:dyDescent="0.2">
      <c r="A37" s="134" t="s">
        <v>9</v>
      </c>
      <c r="B37" s="134"/>
      <c r="C37" s="134"/>
      <c r="D37" s="134" t="s">
        <v>10</v>
      </c>
      <c r="E37" s="21"/>
      <c r="F37" s="134"/>
      <c r="G37" s="134"/>
    </row>
    <row r="38" spans="1:7" x14ac:dyDescent="0.2">
      <c r="A38" s="134"/>
      <c r="B38" s="134"/>
      <c r="C38" s="134"/>
      <c r="D38" s="134" t="s">
        <v>11</v>
      </c>
      <c r="E38" s="21"/>
      <c r="F38" s="134"/>
      <c r="G38" s="134"/>
    </row>
    <row r="39" spans="1:7" x14ac:dyDescent="0.2">
      <c r="A39" s="134"/>
      <c r="B39" s="134"/>
      <c r="C39" s="134"/>
      <c r="D39" s="134"/>
      <c r="E39" s="134"/>
      <c r="F39" s="134"/>
      <c r="G39" s="134"/>
    </row>
  </sheetData>
  <sheetProtection password="C66C" sheet="1" objects="1" scenarios="1" selectLockedCells="1"/>
  <mergeCells count="12">
    <mergeCell ref="D30:F30"/>
    <mergeCell ref="D32:F32"/>
    <mergeCell ref="D19:F19"/>
    <mergeCell ref="D23:F23"/>
    <mergeCell ref="D25:F25"/>
    <mergeCell ref="D26:F26"/>
    <mergeCell ref="D28:F28"/>
    <mergeCell ref="D10:F10"/>
    <mergeCell ref="D12:F12"/>
    <mergeCell ref="D13:F13"/>
    <mergeCell ref="D15:F15"/>
    <mergeCell ref="D17:F17"/>
  </mergeCells>
  <phoneticPr fontId="0" type="noConversion"/>
  <hyperlinks>
    <hyperlink ref="D19" r:id="rId1"/>
    <hyperlink ref="D32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186"/>
  <sheetViews>
    <sheetView view="pageBreakPreview" zoomScaleNormal="90" zoomScaleSheetLayoutView="100" workbookViewId="0">
      <selection activeCell="D14" sqref="D14"/>
    </sheetView>
  </sheetViews>
  <sheetFormatPr baseColWidth="10" defaultRowHeight="15" x14ac:dyDescent="0.25"/>
  <cols>
    <col min="1" max="1" width="3.140625" style="2" customWidth="1"/>
    <col min="2" max="2" width="4.28515625" style="2" customWidth="1"/>
    <col min="3" max="3" width="35.28515625" style="2" customWidth="1"/>
    <col min="4" max="6" width="12.140625" style="2" customWidth="1"/>
    <col min="7" max="7" width="11.28515625" style="2" customWidth="1"/>
    <col min="8" max="8" width="13.140625" style="2" customWidth="1"/>
    <col min="9" max="9" width="11.85546875" style="2" customWidth="1"/>
    <col min="10" max="10" width="11.140625" style="2" customWidth="1"/>
    <col min="11" max="11" width="13.28515625" style="2" customWidth="1"/>
    <col min="12" max="12" width="13.42578125" style="2" customWidth="1"/>
    <col min="13" max="13" width="20.140625" style="2" customWidth="1"/>
    <col min="14" max="15" width="11.42578125" style="2"/>
    <col min="16" max="16" width="4.28515625" style="2" customWidth="1"/>
    <col min="17" max="17" width="6" style="2" customWidth="1"/>
    <col min="18" max="16384" width="11.42578125" style="2"/>
  </cols>
  <sheetData>
    <row r="1" spans="1:18" ht="12" customHeight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t="2.25" hidden="1" customHeight="1" x14ac:dyDescent="0.25"/>
    <row r="8" spans="1:18" ht="14.25" customHeight="1" x14ac:dyDescent="0.25"/>
    <row r="9" spans="1:18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x14ac:dyDescent="0.35">
      <c r="A10" s="1"/>
      <c r="B10" s="1"/>
      <c r="C10" s="137"/>
      <c r="D10" s="138"/>
      <c r="E10" s="139" t="s">
        <v>21</v>
      </c>
      <c r="F10" s="138"/>
      <c r="G10" s="138"/>
      <c r="H10" s="138"/>
      <c r="I10" s="138"/>
      <c r="J10" s="138"/>
      <c r="K10" s="138"/>
      <c r="L10" s="140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41"/>
      <c r="D11" s="12"/>
      <c r="E11" s="12"/>
      <c r="F11" s="12"/>
      <c r="G11" s="12"/>
      <c r="H11" s="12"/>
      <c r="I11" s="12"/>
      <c r="J11" s="12"/>
      <c r="K11" s="12"/>
      <c r="L11" s="43"/>
      <c r="M11" s="1"/>
      <c r="N11" s="1"/>
      <c r="O11" s="1"/>
      <c r="P11" s="1"/>
      <c r="Q11" s="1"/>
      <c r="R11" s="1"/>
    </row>
    <row r="12" spans="1:18" ht="15.75" x14ac:dyDescent="0.25">
      <c r="A12" s="1"/>
      <c r="B12" s="1"/>
      <c r="C12" s="142" t="s">
        <v>12</v>
      </c>
      <c r="D12" s="143"/>
      <c r="E12" s="143"/>
      <c r="F12" s="143"/>
      <c r="G12" s="143"/>
      <c r="H12" s="143"/>
      <c r="I12" s="143"/>
      <c r="J12" s="143"/>
      <c r="K12" s="143"/>
      <c r="L12" s="144"/>
      <c r="M12" s="1"/>
      <c r="N12" s="1"/>
      <c r="O12" s="1"/>
      <c r="P12" s="1"/>
      <c r="Q12" s="1"/>
      <c r="R12" s="1"/>
    </row>
    <row r="13" spans="1:18" ht="7.5" customHeight="1" x14ac:dyDescent="0.25">
      <c r="A13" s="1"/>
      <c r="B13" s="1"/>
      <c r="C13" s="145"/>
      <c r="D13" s="12"/>
      <c r="E13" s="12"/>
      <c r="F13" s="12"/>
      <c r="G13" s="12"/>
      <c r="H13" s="12"/>
      <c r="I13" s="12"/>
      <c r="J13" s="12"/>
      <c r="K13" s="12"/>
      <c r="L13" s="43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41" t="s">
        <v>13</v>
      </c>
      <c r="D14" s="7">
        <v>0</v>
      </c>
      <c r="E14" s="24"/>
      <c r="F14" s="24"/>
      <c r="G14" s="146" t="s">
        <v>14</v>
      </c>
      <c r="H14" s="8">
        <v>12</v>
      </c>
      <c r="I14" s="146" t="s">
        <v>15</v>
      </c>
      <c r="J14" s="12"/>
      <c r="K14" s="9">
        <f>D14*H14</f>
        <v>0</v>
      </c>
      <c r="L14" s="43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47" t="s">
        <v>24</v>
      </c>
      <c r="D15" s="24"/>
      <c r="E15" s="24"/>
      <c r="F15" s="24"/>
      <c r="G15" s="146"/>
      <c r="H15" s="148"/>
      <c r="I15" s="146"/>
      <c r="J15" s="12"/>
      <c r="K15" s="24"/>
      <c r="L15" s="43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47" t="s">
        <v>26</v>
      </c>
      <c r="D16" s="26">
        <v>0</v>
      </c>
      <c r="E16" s="149" t="s">
        <v>25</v>
      </c>
      <c r="F16" s="150">
        <f>(D14*D16)+D14</f>
        <v>0</v>
      </c>
      <c r="G16" s="146" t="s">
        <v>23</v>
      </c>
      <c r="H16" s="8">
        <v>0</v>
      </c>
      <c r="I16" s="146" t="s">
        <v>15</v>
      </c>
      <c r="J16" s="12"/>
      <c r="K16" s="9">
        <f>F16*H16</f>
        <v>0</v>
      </c>
      <c r="L16" s="43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41"/>
      <c r="D17" s="26">
        <v>0</v>
      </c>
      <c r="E17" s="24"/>
      <c r="F17" s="151">
        <f>(F16*D17)+F16</f>
        <v>0</v>
      </c>
      <c r="G17" s="146"/>
      <c r="H17" s="8">
        <v>0</v>
      </c>
      <c r="I17" s="146" t="s">
        <v>15</v>
      </c>
      <c r="J17" s="12"/>
      <c r="K17" s="9">
        <f>F17*H17</f>
        <v>0</v>
      </c>
      <c r="L17" s="43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41"/>
      <c r="D18" s="26">
        <v>0</v>
      </c>
      <c r="E18" s="24"/>
      <c r="F18" s="152">
        <f>(F17*D18)+F17</f>
        <v>0</v>
      </c>
      <c r="G18" s="146"/>
      <c r="H18" s="8">
        <v>0</v>
      </c>
      <c r="I18" s="146" t="s">
        <v>15</v>
      </c>
      <c r="J18" s="12"/>
      <c r="K18" s="9">
        <f>F18*H18</f>
        <v>0</v>
      </c>
      <c r="L18" s="43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41"/>
      <c r="D19" s="26">
        <v>0</v>
      </c>
      <c r="E19" s="24"/>
      <c r="F19" s="151">
        <f>(F18*D19)+F18</f>
        <v>0</v>
      </c>
      <c r="G19" s="146"/>
      <c r="H19" s="8">
        <v>0</v>
      </c>
      <c r="I19" s="146" t="s">
        <v>15</v>
      </c>
      <c r="J19" s="12"/>
      <c r="K19" s="9">
        <f>F19*H19</f>
        <v>0</v>
      </c>
      <c r="L19" s="43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41"/>
      <c r="D20" s="26">
        <v>0</v>
      </c>
      <c r="E20" s="24"/>
      <c r="F20" s="151">
        <f>(F19*D20)+F19</f>
        <v>0</v>
      </c>
      <c r="G20" s="146"/>
      <c r="H20" s="8">
        <v>0</v>
      </c>
      <c r="I20" s="146"/>
      <c r="J20" s="12"/>
      <c r="K20" s="9">
        <f>F20*H20</f>
        <v>0</v>
      </c>
      <c r="L20" s="43"/>
      <c r="M20" s="1"/>
      <c r="N20" s="1"/>
      <c r="O20" s="1"/>
      <c r="P20" s="1"/>
      <c r="Q20" s="1"/>
      <c r="R20" s="1"/>
    </row>
    <row r="21" spans="1:18" ht="15.75" thickBot="1" x14ac:dyDescent="0.3">
      <c r="A21" s="1"/>
      <c r="B21" s="1"/>
      <c r="C21" s="141"/>
      <c r="D21" s="24"/>
      <c r="E21" s="24"/>
      <c r="F21" s="24"/>
      <c r="G21" s="148"/>
      <c r="H21" s="153" t="str">
        <f>IF(SUM(H14:H20)&lt;&gt;12,"Achtung: Anzahl der Monate ergibt kein Jahr -&gt; Monatssumme nicht 12","")</f>
        <v/>
      </c>
      <c r="I21" s="148"/>
      <c r="J21" s="50"/>
      <c r="K21" s="24"/>
      <c r="L21" s="43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54" t="s">
        <v>27</v>
      </c>
      <c r="D22" s="155"/>
      <c r="E22" s="155"/>
      <c r="F22" s="155"/>
      <c r="G22" s="156"/>
      <c r="H22" s="156"/>
      <c r="I22" s="156"/>
      <c r="J22" s="157"/>
      <c r="K22" s="25">
        <f>SUM(K14:K20)</f>
        <v>0</v>
      </c>
      <c r="L22" s="158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41"/>
      <c r="D23" s="24"/>
      <c r="E23" s="24"/>
      <c r="F23" s="24"/>
      <c r="G23" s="146"/>
      <c r="H23" s="148"/>
      <c r="I23" s="146"/>
      <c r="J23" s="12"/>
      <c r="K23" s="24"/>
      <c r="L23" s="43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41"/>
      <c r="D24" s="12"/>
      <c r="E24" s="12"/>
      <c r="F24" s="12"/>
      <c r="G24" s="12"/>
      <c r="H24" s="146"/>
      <c r="I24" s="12"/>
      <c r="J24" s="12"/>
      <c r="K24" s="12"/>
      <c r="L24" s="43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41" t="s">
        <v>16</v>
      </c>
      <c r="D25" s="12"/>
      <c r="E25" s="12"/>
      <c r="F25" s="12"/>
      <c r="G25" s="12"/>
      <c r="H25" s="11">
        <v>0</v>
      </c>
      <c r="I25" s="12"/>
      <c r="J25" s="12"/>
      <c r="K25" s="13">
        <f>(K22/12)*H25</f>
        <v>0</v>
      </c>
      <c r="L25" s="43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41" t="s">
        <v>31</v>
      </c>
      <c r="D26" s="12"/>
      <c r="E26" s="12"/>
      <c r="F26" s="12"/>
      <c r="G26" s="12"/>
      <c r="H26" s="14">
        <v>0</v>
      </c>
      <c r="I26" s="12"/>
      <c r="J26" s="12"/>
      <c r="K26" s="13">
        <f>H26*12</f>
        <v>0</v>
      </c>
      <c r="L26" s="43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41" t="s">
        <v>30</v>
      </c>
      <c r="D27" s="12"/>
      <c r="E27" s="12"/>
      <c r="F27" s="12"/>
      <c r="G27" s="12"/>
      <c r="H27" s="14">
        <v>0</v>
      </c>
      <c r="I27" s="12"/>
      <c r="J27" s="12"/>
      <c r="K27" s="13">
        <f>H27*12</f>
        <v>0</v>
      </c>
      <c r="L27" s="43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41"/>
      <c r="D28" s="12" t="s">
        <v>0</v>
      </c>
      <c r="E28" s="12"/>
      <c r="F28" s="12"/>
      <c r="G28" s="50"/>
      <c r="H28" s="159"/>
      <c r="I28" s="50"/>
      <c r="J28" s="50"/>
      <c r="K28" s="117"/>
      <c r="L28" s="53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41" t="s">
        <v>33</v>
      </c>
      <c r="D29" s="12"/>
      <c r="E29" s="12"/>
      <c r="F29" s="12"/>
      <c r="G29" s="12"/>
      <c r="H29" s="11">
        <v>0</v>
      </c>
      <c r="I29" s="12"/>
      <c r="J29" s="12"/>
      <c r="K29" s="13">
        <f>(K22)*H29</f>
        <v>0</v>
      </c>
      <c r="L29" s="43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41" t="s">
        <v>17</v>
      </c>
      <c r="D30" s="12"/>
      <c r="E30" s="12"/>
      <c r="F30" s="12"/>
      <c r="G30" s="12"/>
      <c r="H30" s="14">
        <v>0</v>
      </c>
      <c r="I30" s="12"/>
      <c r="J30" s="12"/>
      <c r="K30" s="13">
        <f>H30</f>
        <v>0</v>
      </c>
      <c r="L30" s="43"/>
      <c r="M30" s="1"/>
      <c r="N30" s="1"/>
      <c r="O30" s="1"/>
      <c r="P30" s="1"/>
      <c r="Q30" s="1"/>
      <c r="R30" s="1"/>
    </row>
    <row r="31" spans="1:18" ht="15.75" thickBot="1" x14ac:dyDescent="0.3">
      <c r="A31" s="1"/>
      <c r="B31" s="1"/>
      <c r="C31" s="141"/>
      <c r="D31" s="12"/>
      <c r="E31" s="12"/>
      <c r="F31" s="12"/>
      <c r="G31" s="12"/>
      <c r="H31" s="146"/>
      <c r="I31" s="12"/>
      <c r="J31" s="12"/>
      <c r="K31" s="12"/>
      <c r="L31" s="43"/>
      <c r="M31" s="1"/>
      <c r="N31" s="1"/>
      <c r="O31" s="1"/>
      <c r="P31" s="1"/>
      <c r="Q31" s="1"/>
      <c r="R31" s="1"/>
    </row>
    <row r="32" spans="1:18" ht="15" customHeight="1" thickBot="1" x14ac:dyDescent="0.3">
      <c r="A32" s="1"/>
      <c r="B32" s="1"/>
      <c r="C32" s="160" t="s">
        <v>89</v>
      </c>
      <c r="D32" s="161"/>
      <c r="E32" s="161"/>
      <c r="F32" s="161"/>
      <c r="G32" s="162"/>
      <c r="H32" s="162"/>
      <c r="I32" s="162"/>
      <c r="J32" s="163"/>
      <c r="K32" s="116">
        <f>SUM(K22:K30)</f>
        <v>0</v>
      </c>
      <c r="L32" s="164"/>
      <c r="M32" s="1"/>
      <c r="N32" s="1"/>
      <c r="O32" s="1"/>
      <c r="P32" s="1"/>
      <c r="Q32" s="1"/>
      <c r="R32" s="1"/>
    </row>
    <row r="33" spans="1:18" ht="9" customHeight="1" x14ac:dyDescent="0.25">
      <c r="A33" s="1"/>
      <c r="B33" s="1"/>
      <c r="C33" s="141"/>
      <c r="D33" s="12"/>
      <c r="E33" s="12"/>
      <c r="F33" s="12"/>
      <c r="G33" s="12"/>
      <c r="H33" s="12"/>
      <c r="I33" s="12"/>
      <c r="J33" s="12"/>
      <c r="K33" s="12"/>
      <c r="L33" s="43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41" t="s">
        <v>28</v>
      </c>
      <c r="D34" s="12"/>
      <c r="E34" s="12"/>
      <c r="F34" s="12"/>
      <c r="G34" s="12"/>
      <c r="H34" s="11">
        <v>0</v>
      </c>
      <c r="I34" s="12"/>
      <c r="J34" s="12"/>
      <c r="K34" s="13">
        <f>(K22+K25+K26+K27+K29+K30)*H34</f>
        <v>0</v>
      </c>
      <c r="L34" s="43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41"/>
      <c r="D35" s="12"/>
      <c r="E35" s="12"/>
      <c r="F35" s="12"/>
      <c r="G35" s="12"/>
      <c r="H35" s="146"/>
      <c r="I35" s="12"/>
      <c r="J35" s="12"/>
      <c r="K35" s="12"/>
      <c r="L35" s="43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41" t="s">
        <v>29</v>
      </c>
      <c r="D36" s="12"/>
      <c r="E36" s="12"/>
      <c r="F36" s="12"/>
      <c r="G36" s="12"/>
      <c r="H36" s="11">
        <v>0</v>
      </c>
      <c r="I36" s="12"/>
      <c r="J36" s="12"/>
      <c r="K36" s="13">
        <f>(K22+K25+K27+K29+K30)*H36</f>
        <v>0</v>
      </c>
      <c r="L36" s="43"/>
      <c r="M36" s="1"/>
      <c r="N36" s="1"/>
      <c r="O36" s="1"/>
      <c r="P36" s="1"/>
      <c r="Q36" s="1"/>
      <c r="R36" s="1"/>
    </row>
    <row r="37" spans="1:18" ht="15.75" thickBot="1" x14ac:dyDescent="0.3">
      <c r="A37" s="1"/>
      <c r="B37" s="1"/>
      <c r="C37" s="141" t="s">
        <v>32</v>
      </c>
      <c r="D37" s="12"/>
      <c r="E37" s="12"/>
      <c r="F37" s="12"/>
      <c r="G37" s="12"/>
      <c r="H37" s="146"/>
      <c r="I37" s="12"/>
      <c r="J37" s="12"/>
      <c r="K37" s="12"/>
      <c r="L37" s="43"/>
      <c r="M37" s="1"/>
      <c r="N37" s="1"/>
      <c r="O37" s="1"/>
      <c r="P37" s="1"/>
      <c r="Q37" s="1"/>
      <c r="R37" s="1"/>
    </row>
    <row r="38" spans="1:18" ht="15.75" thickBot="1" x14ac:dyDescent="0.3">
      <c r="A38" s="1"/>
      <c r="B38" s="1"/>
      <c r="C38" s="165" t="s">
        <v>18</v>
      </c>
      <c r="D38" s="166"/>
      <c r="E38" s="166"/>
      <c r="F38" s="166"/>
      <c r="G38" s="166"/>
      <c r="H38" s="167"/>
      <c r="I38" s="166"/>
      <c r="J38" s="166"/>
      <c r="K38" s="219">
        <f>SUM(K32:K36)</f>
        <v>0</v>
      </c>
      <c r="L38" s="168"/>
      <c r="M38" s="1"/>
      <c r="N38" s="1"/>
      <c r="O38" s="1"/>
      <c r="P38" s="1"/>
      <c r="Q38" s="1"/>
      <c r="R38" s="1"/>
    </row>
    <row r="39" spans="1:18" ht="15.75" thickBot="1" x14ac:dyDescent="0.3">
      <c r="A39" s="1"/>
      <c r="B39" s="1"/>
      <c r="C39" s="169"/>
      <c r="D39" s="170"/>
      <c r="E39" s="170"/>
      <c r="F39" s="170"/>
      <c r="G39" s="170"/>
      <c r="H39" s="171"/>
      <c r="I39" s="170"/>
      <c r="J39" s="170"/>
      <c r="K39" s="172"/>
      <c r="L39" s="173"/>
      <c r="M39" s="1"/>
      <c r="N39" s="1"/>
      <c r="O39" s="1"/>
      <c r="P39" s="1"/>
      <c r="Q39" s="1"/>
      <c r="R39" s="1"/>
    </row>
    <row r="40" spans="1:18" ht="11.25" customHeight="1" thickTop="1" x14ac:dyDescent="0.25">
      <c r="A40" s="1"/>
      <c r="B40" s="1"/>
      <c r="C40" s="174"/>
      <c r="D40" s="50"/>
      <c r="E40" s="50"/>
      <c r="F40" s="50"/>
      <c r="G40" s="50"/>
      <c r="H40" s="42"/>
      <c r="I40" s="50"/>
      <c r="J40" s="50"/>
      <c r="K40" s="16"/>
      <c r="L40" s="53"/>
      <c r="M40" s="1" t="s">
        <v>0</v>
      </c>
      <c r="N40" s="1"/>
      <c r="O40" s="1"/>
      <c r="P40" s="1"/>
      <c r="Q40" s="1"/>
      <c r="R40" s="1"/>
    </row>
    <row r="41" spans="1:18" ht="15.75" x14ac:dyDescent="0.25">
      <c r="A41" s="1"/>
      <c r="B41" s="1"/>
      <c r="C41" s="175" t="s">
        <v>19</v>
      </c>
      <c r="D41" s="50"/>
      <c r="E41" s="50"/>
      <c r="F41" s="50"/>
      <c r="G41" s="50"/>
      <c r="H41" s="42"/>
      <c r="I41" s="50"/>
      <c r="J41" s="50"/>
      <c r="K41" s="16"/>
      <c r="L41" s="53"/>
      <c r="M41" s="1"/>
      <c r="N41" s="1"/>
      <c r="O41" s="1"/>
      <c r="P41" s="1"/>
      <c r="Q41" s="1"/>
      <c r="R41" s="1"/>
    </row>
    <row r="42" spans="1:18" ht="15.75" x14ac:dyDescent="0.25">
      <c r="A42" s="1"/>
      <c r="B42" s="1"/>
      <c r="C42" s="176"/>
      <c r="D42" s="12"/>
      <c r="E42" s="12"/>
      <c r="F42" s="12"/>
      <c r="G42" s="12"/>
      <c r="H42" s="42"/>
      <c r="I42" s="12"/>
      <c r="J42" s="12"/>
      <c r="K42" s="16"/>
      <c r="L42" s="53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77"/>
      <c r="D43" s="178" t="s">
        <v>45</v>
      </c>
      <c r="E43" s="29">
        <v>6</v>
      </c>
      <c r="F43" s="12"/>
      <c r="G43" s="12"/>
      <c r="H43" s="12"/>
      <c r="I43" s="12"/>
      <c r="J43" s="12"/>
      <c r="K43" s="12"/>
      <c r="L43" s="53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76"/>
      <c r="D44" s="180" t="s">
        <v>46</v>
      </c>
      <c r="E44" s="181">
        <v>359</v>
      </c>
      <c r="F44" s="12"/>
      <c r="G44" s="12"/>
      <c r="H44" s="12"/>
      <c r="I44" s="12"/>
      <c r="J44" s="12"/>
      <c r="K44" s="12"/>
      <c r="L44" s="53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76"/>
      <c r="D45" s="180" t="s">
        <v>47</v>
      </c>
      <c r="E45" s="182">
        <f>E44*E43</f>
        <v>2154</v>
      </c>
      <c r="F45" s="12"/>
      <c r="G45" s="12"/>
      <c r="H45" s="12"/>
      <c r="I45" s="12"/>
      <c r="J45" s="12"/>
      <c r="K45" s="12"/>
      <c r="L45" s="53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83"/>
      <c r="D46" s="184"/>
      <c r="E46" s="185"/>
      <c r="F46" s="12"/>
      <c r="G46" s="44" t="s">
        <v>50</v>
      </c>
      <c r="H46" s="45"/>
      <c r="I46" s="46" t="s">
        <v>49</v>
      </c>
      <c r="J46" s="12"/>
      <c r="K46" s="47" t="s">
        <v>48</v>
      </c>
      <c r="L46" s="43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41" t="s">
        <v>35</v>
      </c>
      <c r="D47" s="45"/>
      <c r="E47" s="45"/>
      <c r="F47" s="12"/>
      <c r="G47" s="13" t="e">
        <f t="shared" ref="G47:G57" si="0">K47/(($H$93/6)*$E$43)</f>
        <v>#DIV/0!</v>
      </c>
      <c r="H47" s="45"/>
      <c r="I47" s="48">
        <f t="shared" ref="I47:I57" si="1">IF($E$43&gt;0,K47/$E$45,0)</f>
        <v>0</v>
      </c>
      <c r="J47" s="12"/>
      <c r="K47" s="27">
        <v>0</v>
      </c>
      <c r="L47" s="43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41" t="s">
        <v>36</v>
      </c>
      <c r="D48" s="45"/>
      <c r="E48" s="45"/>
      <c r="F48" s="12"/>
      <c r="G48" s="13" t="e">
        <f t="shared" si="0"/>
        <v>#DIV/0!</v>
      </c>
      <c r="H48" s="45"/>
      <c r="I48" s="48">
        <f t="shared" si="1"/>
        <v>0</v>
      </c>
      <c r="J48" s="12"/>
      <c r="K48" s="27">
        <v>0</v>
      </c>
      <c r="L48" s="43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41" t="s">
        <v>37</v>
      </c>
      <c r="D49" s="45"/>
      <c r="E49" s="45"/>
      <c r="F49" s="12"/>
      <c r="G49" s="13" t="e">
        <f t="shared" si="0"/>
        <v>#DIV/0!</v>
      </c>
      <c r="H49" s="45"/>
      <c r="I49" s="48">
        <f t="shared" si="1"/>
        <v>0</v>
      </c>
      <c r="J49" s="12"/>
      <c r="K49" s="27">
        <v>0</v>
      </c>
      <c r="L49" s="43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41" t="s">
        <v>38</v>
      </c>
      <c r="D50" s="45"/>
      <c r="E50" s="45"/>
      <c r="F50" s="12"/>
      <c r="G50" s="13" t="e">
        <f t="shared" si="0"/>
        <v>#DIV/0!</v>
      </c>
      <c r="H50" s="45"/>
      <c r="I50" s="48">
        <f t="shared" si="1"/>
        <v>0</v>
      </c>
      <c r="J50" s="12"/>
      <c r="K50" s="27">
        <v>0</v>
      </c>
      <c r="L50" s="43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41" t="s">
        <v>39</v>
      </c>
      <c r="D51" s="45"/>
      <c r="E51" s="45"/>
      <c r="F51" s="12"/>
      <c r="G51" s="13" t="e">
        <f t="shared" si="0"/>
        <v>#DIV/0!</v>
      </c>
      <c r="H51" s="45"/>
      <c r="I51" s="48">
        <f t="shared" si="1"/>
        <v>0</v>
      </c>
      <c r="J51" s="12"/>
      <c r="K51" s="27">
        <v>0</v>
      </c>
      <c r="L51" s="43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41" t="s">
        <v>40</v>
      </c>
      <c r="D52" s="45"/>
      <c r="E52" s="45"/>
      <c r="F52" s="12"/>
      <c r="G52" s="13" t="e">
        <f t="shared" si="0"/>
        <v>#DIV/0!</v>
      </c>
      <c r="H52" s="45"/>
      <c r="I52" s="48">
        <f t="shared" si="1"/>
        <v>0</v>
      </c>
      <c r="J52" s="12"/>
      <c r="K52" s="27">
        <v>0</v>
      </c>
      <c r="L52" s="43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41" t="s">
        <v>41</v>
      </c>
      <c r="D53" s="45"/>
      <c r="E53" s="45"/>
      <c r="F53" s="12"/>
      <c r="G53" s="13" t="e">
        <f t="shared" si="0"/>
        <v>#DIV/0!</v>
      </c>
      <c r="H53" s="45"/>
      <c r="I53" s="48">
        <f t="shared" si="1"/>
        <v>0</v>
      </c>
      <c r="J53" s="12"/>
      <c r="K53" s="27">
        <v>0</v>
      </c>
      <c r="L53" s="43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41" t="s">
        <v>42</v>
      </c>
      <c r="D54" s="45"/>
      <c r="E54" s="45"/>
      <c r="F54" s="12"/>
      <c r="G54" s="13" t="e">
        <f t="shared" si="0"/>
        <v>#DIV/0!</v>
      </c>
      <c r="H54" s="45"/>
      <c r="I54" s="48">
        <f t="shared" si="1"/>
        <v>0</v>
      </c>
      <c r="J54" s="12"/>
      <c r="K54" s="27">
        <v>0</v>
      </c>
      <c r="L54" s="43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41" t="s">
        <v>43</v>
      </c>
      <c r="D55" s="45"/>
      <c r="E55" s="45"/>
      <c r="F55" s="12"/>
      <c r="G55" s="13" t="e">
        <f t="shared" si="0"/>
        <v>#DIV/0!</v>
      </c>
      <c r="H55" s="45"/>
      <c r="I55" s="48">
        <f t="shared" si="1"/>
        <v>0</v>
      </c>
      <c r="J55" s="12"/>
      <c r="K55" s="27">
        <v>0</v>
      </c>
      <c r="L55" s="43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41" t="s">
        <v>44</v>
      </c>
      <c r="D56" s="45"/>
      <c r="E56" s="45"/>
      <c r="F56" s="12"/>
      <c r="G56" s="13" t="e">
        <f t="shared" si="0"/>
        <v>#DIV/0!</v>
      </c>
      <c r="H56" s="45"/>
      <c r="I56" s="48">
        <f t="shared" si="1"/>
        <v>0</v>
      </c>
      <c r="J56" s="12"/>
      <c r="K56" s="27">
        <v>0</v>
      </c>
      <c r="L56" s="43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41" t="s">
        <v>90</v>
      </c>
      <c r="D57" s="45"/>
      <c r="E57" s="45"/>
      <c r="F57" s="12"/>
      <c r="G57" s="13" t="e">
        <f t="shared" si="0"/>
        <v>#DIV/0!</v>
      </c>
      <c r="H57" s="45"/>
      <c r="I57" s="48">
        <f t="shared" si="1"/>
        <v>0</v>
      </c>
      <c r="J57" s="12"/>
      <c r="K57" s="28">
        <v>0</v>
      </c>
      <c r="L57" s="43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41"/>
      <c r="D58" s="45"/>
      <c r="E58" s="45"/>
      <c r="F58" s="45"/>
      <c r="G58" s="45"/>
      <c r="H58" s="45"/>
      <c r="I58" s="45"/>
      <c r="J58" s="45"/>
      <c r="K58" s="45"/>
      <c r="L58" s="53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41" t="s">
        <v>52</v>
      </c>
      <c r="D59" s="45"/>
      <c r="E59" s="45"/>
      <c r="F59" s="12"/>
      <c r="G59" s="13" t="e">
        <f>K59/(($H$93/6)*$E$43)</f>
        <v>#DIV/0!</v>
      </c>
      <c r="H59" s="45"/>
      <c r="I59" s="48">
        <f>IF($E$43&gt;0,K59/$E$45,0)</f>
        <v>0</v>
      </c>
      <c r="J59" s="12"/>
      <c r="K59" s="28">
        <v>0</v>
      </c>
      <c r="L59" s="43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41" t="s">
        <v>53</v>
      </c>
      <c r="D60" s="45"/>
      <c r="E60" s="45"/>
      <c r="F60" s="12"/>
      <c r="G60" s="13" t="e">
        <f>K60/(($H$93/6)*$E$43)</f>
        <v>#DIV/0!</v>
      </c>
      <c r="H60" s="45"/>
      <c r="I60" s="48">
        <f>IF($E$43&gt;0,K60/$E$45,0)</f>
        <v>0</v>
      </c>
      <c r="J60" s="12"/>
      <c r="K60" s="28">
        <v>0</v>
      </c>
      <c r="L60" s="43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41" t="s">
        <v>54</v>
      </c>
      <c r="D61" s="45"/>
      <c r="E61" s="45"/>
      <c r="F61" s="12"/>
      <c r="G61" s="13" t="e">
        <f>K61/(($H$93/6)*$E$43)</f>
        <v>#DIV/0!</v>
      </c>
      <c r="H61" s="45"/>
      <c r="I61" s="48">
        <f>IF($E$43&gt;0,K61/$E$45,0)</f>
        <v>0</v>
      </c>
      <c r="J61" s="12"/>
      <c r="K61" s="28">
        <v>0</v>
      </c>
      <c r="L61" s="43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41"/>
      <c r="D62" s="45"/>
      <c r="E62" s="45"/>
      <c r="F62" s="12"/>
      <c r="G62" s="45"/>
      <c r="H62" s="186"/>
      <c r="I62" s="187"/>
      <c r="J62" s="50"/>
      <c r="K62" s="45"/>
      <c r="L62" s="43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41"/>
      <c r="D63" s="45"/>
      <c r="E63" s="45"/>
      <c r="F63" s="12"/>
      <c r="G63" s="34" t="e">
        <f>K63/(($H$93/6)*$E$43)</f>
        <v>#DIV/0!</v>
      </c>
      <c r="H63" s="54" t="s">
        <v>22</v>
      </c>
      <c r="I63" s="187"/>
      <c r="J63" s="50"/>
      <c r="K63" s="16">
        <f xml:space="preserve"> SUM(K47:K61)</f>
        <v>0</v>
      </c>
      <c r="L63" s="52" t="s">
        <v>59</v>
      </c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41"/>
      <c r="D64" s="45"/>
      <c r="E64" s="45"/>
      <c r="F64" s="12"/>
      <c r="G64" s="16"/>
      <c r="H64" s="186"/>
      <c r="I64" s="187"/>
      <c r="J64" s="50"/>
      <c r="K64" s="45"/>
      <c r="L64" s="52" t="s">
        <v>60</v>
      </c>
      <c r="N64" s="1"/>
      <c r="O64" s="1"/>
      <c r="P64" s="1"/>
      <c r="Q64" s="1"/>
      <c r="R64" s="1"/>
    </row>
    <row r="65" spans="1:18" x14ac:dyDescent="0.25">
      <c r="A65" s="1"/>
      <c r="B65" s="1"/>
      <c r="C65" s="141"/>
      <c r="D65" s="45"/>
      <c r="E65" s="45"/>
      <c r="F65" s="12"/>
      <c r="G65" s="12"/>
      <c r="H65" s="186"/>
      <c r="I65" s="187"/>
      <c r="J65" s="50"/>
      <c r="K65" s="16"/>
      <c r="L65" s="43"/>
      <c r="M65" s="77" t="s">
        <v>85</v>
      </c>
      <c r="N65" s="1"/>
      <c r="O65" s="1"/>
      <c r="P65" s="1"/>
      <c r="Q65" s="1"/>
      <c r="R65" s="1"/>
    </row>
    <row r="66" spans="1:18" x14ac:dyDescent="0.25">
      <c r="A66" s="1"/>
      <c r="B66" s="1"/>
      <c r="C66" s="188" t="s">
        <v>51</v>
      </c>
      <c r="D66" s="189"/>
      <c r="E66" s="189"/>
      <c r="F66" s="189"/>
      <c r="G66" s="189"/>
      <c r="H66" s="190"/>
      <c r="I66" s="191"/>
      <c r="J66" s="189"/>
      <c r="K66" s="30">
        <f>K63/E43*6</f>
        <v>0</v>
      </c>
      <c r="L66" s="192" t="s">
        <v>67</v>
      </c>
      <c r="M66" s="76" t="e">
        <f>K66/K38</f>
        <v>#DIV/0!</v>
      </c>
      <c r="N66" s="1"/>
      <c r="O66" s="1"/>
      <c r="P66" s="1"/>
      <c r="Q66" s="1"/>
      <c r="R66" s="1"/>
    </row>
    <row r="67" spans="1:18" ht="15.75" thickBot="1" x14ac:dyDescent="0.3">
      <c r="A67" s="1"/>
      <c r="B67" s="1"/>
      <c r="C67" s="193"/>
      <c r="D67" s="62"/>
      <c r="E67" s="62"/>
      <c r="F67" s="62"/>
      <c r="G67" s="62"/>
      <c r="H67" s="171"/>
      <c r="I67" s="62"/>
      <c r="J67" s="62"/>
      <c r="K67" s="62"/>
      <c r="L67" s="194"/>
      <c r="M67" s="74" t="s">
        <v>86</v>
      </c>
      <c r="N67" s="1"/>
      <c r="O67" s="1"/>
      <c r="P67" s="1"/>
      <c r="Q67" s="1"/>
      <c r="R67" s="1"/>
    </row>
    <row r="68" spans="1:18" ht="15.75" thickTop="1" x14ac:dyDescent="0.25">
      <c r="A68" s="1"/>
      <c r="B68" s="1"/>
      <c r="C68" s="141"/>
      <c r="D68" s="12"/>
      <c r="E68" s="12"/>
      <c r="F68" s="12"/>
      <c r="G68" s="12"/>
      <c r="H68" s="42"/>
      <c r="I68" s="12"/>
      <c r="J68" s="12"/>
      <c r="K68" s="16"/>
      <c r="L68" s="43"/>
      <c r="M68" s="1"/>
      <c r="N68" s="1"/>
      <c r="O68" s="1"/>
      <c r="P68" s="1"/>
      <c r="Q68" s="1"/>
      <c r="R68" s="1"/>
    </row>
    <row r="69" spans="1:18" ht="15.75" x14ac:dyDescent="0.25">
      <c r="A69" s="1"/>
      <c r="B69" s="1"/>
      <c r="C69" s="195" t="s">
        <v>34</v>
      </c>
      <c r="D69" s="12"/>
      <c r="E69" s="12"/>
      <c r="F69" s="12"/>
      <c r="G69" s="12"/>
      <c r="H69" s="42"/>
      <c r="I69" s="12"/>
      <c r="J69" s="12"/>
      <c r="K69" s="16"/>
      <c r="L69" s="43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41"/>
      <c r="D70" s="12"/>
      <c r="E70" s="12"/>
      <c r="F70" s="12"/>
      <c r="G70" s="12"/>
      <c r="H70" s="42"/>
      <c r="I70" s="12"/>
      <c r="J70" s="12"/>
      <c r="K70" s="16"/>
      <c r="L70" s="43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41"/>
      <c r="D71" s="12" t="s">
        <v>58</v>
      </c>
      <c r="E71" s="12" t="s">
        <v>70</v>
      </c>
      <c r="F71" s="12"/>
      <c r="G71" s="44" t="s">
        <v>50</v>
      </c>
      <c r="H71" s="45"/>
      <c r="I71" s="46" t="s">
        <v>49</v>
      </c>
      <c r="J71" s="12"/>
      <c r="K71" s="47" t="s">
        <v>48</v>
      </c>
      <c r="L71" s="43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41" t="s">
        <v>56</v>
      </c>
      <c r="D72" s="40">
        <v>0</v>
      </c>
      <c r="E72" s="41">
        <v>0</v>
      </c>
      <c r="F72" s="12"/>
      <c r="G72" s="13" t="e">
        <f>K72/(($H$93/6)*$E$43)</f>
        <v>#DIV/0!</v>
      </c>
      <c r="H72" s="45"/>
      <c r="I72" s="48" t="e">
        <f>IF($E$43&gt;0,K72/$E$45,0)</f>
        <v>#DIV/0!</v>
      </c>
      <c r="J72" s="12"/>
      <c r="K72" s="49" t="e">
        <f>D72/E72*E43</f>
        <v>#DIV/0!</v>
      </c>
      <c r="L72" s="43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41" t="s">
        <v>57</v>
      </c>
      <c r="D73" s="40">
        <v>0</v>
      </c>
      <c r="E73" s="41">
        <v>0</v>
      </c>
      <c r="F73" s="12"/>
      <c r="G73" s="13" t="e">
        <f>K73/(($H$93/6)*$E$43)</f>
        <v>#DIV/0!</v>
      </c>
      <c r="H73" s="45"/>
      <c r="I73" s="48" t="e">
        <f>IF($E$43&gt;0,K73/$E$45,0)</f>
        <v>#DIV/0!</v>
      </c>
      <c r="J73" s="12"/>
      <c r="K73" s="49" t="e">
        <f>D73/E73*E43</f>
        <v>#DIV/0!</v>
      </c>
      <c r="L73" s="43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74"/>
      <c r="D74" s="196"/>
      <c r="E74" s="50"/>
      <c r="F74" s="50"/>
      <c r="G74" s="50"/>
      <c r="H74" s="50"/>
      <c r="I74" s="51"/>
      <c r="J74" s="50"/>
      <c r="K74" s="16" t="e">
        <f>SUM(K72:K73)</f>
        <v>#DIV/0!</v>
      </c>
      <c r="L74" s="52" t="s">
        <v>61</v>
      </c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74"/>
      <c r="D75" s="196"/>
      <c r="E75" s="50"/>
      <c r="F75" s="50"/>
      <c r="G75" s="50"/>
      <c r="H75" s="50"/>
      <c r="I75" s="51"/>
      <c r="J75" s="50"/>
      <c r="K75" s="16"/>
      <c r="L75" s="52" t="s">
        <v>60</v>
      </c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74"/>
      <c r="D76" s="196"/>
      <c r="E76" s="50"/>
      <c r="F76" s="50"/>
      <c r="G76" s="16"/>
      <c r="H76" s="50"/>
      <c r="I76" s="51"/>
      <c r="J76" s="50"/>
      <c r="K76" s="45"/>
      <c r="L76" s="43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41" t="s">
        <v>68</v>
      </c>
      <c r="D77" s="12">
        <v>205</v>
      </c>
      <c r="E77" s="12"/>
      <c r="F77" s="50"/>
      <c r="G77" s="13" t="e">
        <f>K77/H93</f>
        <v>#DIV/0!</v>
      </c>
      <c r="H77" s="42"/>
      <c r="I77" s="51"/>
      <c r="J77" s="50"/>
      <c r="K77" s="49" t="e">
        <f>205+(1/E72+1/E73)*205*6</f>
        <v>#DIV/0!</v>
      </c>
      <c r="L77" s="53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41" t="s">
        <v>55</v>
      </c>
      <c r="D78" s="12" t="s">
        <v>69</v>
      </c>
      <c r="E78" s="12"/>
      <c r="F78" s="50"/>
      <c r="G78" s="13" t="e">
        <f>K78/H93</f>
        <v>#DIV/0!</v>
      </c>
      <c r="H78" s="42"/>
      <c r="I78" s="51"/>
      <c r="J78" s="50"/>
      <c r="K78" s="49" t="e">
        <f>1.5%*K38+(K74/E43*6*1.5%)</f>
        <v>#DIV/0!</v>
      </c>
      <c r="L78" s="53"/>
      <c r="M78" s="74"/>
      <c r="N78" s="1"/>
      <c r="O78" s="1"/>
      <c r="P78" s="1"/>
      <c r="Q78" s="1"/>
      <c r="R78" s="1"/>
    </row>
    <row r="79" spans="1:18" x14ac:dyDescent="0.25">
      <c r="A79" s="1"/>
      <c r="B79" s="1"/>
      <c r="C79" s="197" t="s">
        <v>71</v>
      </c>
      <c r="D79" s="12"/>
      <c r="E79" s="12"/>
      <c r="F79" s="12"/>
      <c r="G79" s="45"/>
      <c r="H79" s="45"/>
      <c r="I79" s="45"/>
      <c r="J79" s="45"/>
      <c r="K79" s="45"/>
      <c r="L79" s="12"/>
      <c r="M79" s="73"/>
      <c r="N79" s="1"/>
      <c r="O79" s="1"/>
      <c r="P79" s="1"/>
      <c r="Q79" s="1"/>
      <c r="R79" s="1"/>
    </row>
    <row r="80" spans="1:18" x14ac:dyDescent="0.25">
      <c r="A80" s="1"/>
      <c r="B80" s="1"/>
      <c r="C80" s="197"/>
      <c r="D80" s="12"/>
      <c r="E80" s="12"/>
      <c r="F80" s="12"/>
      <c r="G80" s="45"/>
      <c r="H80" s="45"/>
      <c r="I80" s="45"/>
      <c r="J80" s="45"/>
      <c r="K80" s="45"/>
      <c r="L80" s="12"/>
      <c r="M80" s="73"/>
      <c r="N80" s="1"/>
      <c r="O80" s="1"/>
      <c r="P80" s="1"/>
      <c r="Q80" s="1"/>
      <c r="R80" s="1"/>
    </row>
    <row r="81" spans="1:18" x14ac:dyDescent="0.25">
      <c r="A81" s="1"/>
      <c r="B81" s="1"/>
      <c r="C81" s="198" t="s">
        <v>105</v>
      </c>
      <c r="D81" s="12"/>
      <c r="E81" s="12"/>
      <c r="F81" s="12"/>
      <c r="G81" s="45"/>
      <c r="H81" s="45"/>
      <c r="I81" s="45"/>
      <c r="J81" s="45"/>
      <c r="K81" s="204">
        <v>0</v>
      </c>
      <c r="L81" s="12"/>
      <c r="M81" s="73"/>
      <c r="N81" s="1"/>
      <c r="O81" s="1"/>
      <c r="P81" s="1"/>
      <c r="Q81" s="1"/>
      <c r="R81" s="1"/>
    </row>
    <row r="82" spans="1:18" x14ac:dyDescent="0.25">
      <c r="A82" s="1"/>
      <c r="B82" s="1"/>
      <c r="C82" s="141"/>
      <c r="D82" s="12"/>
      <c r="E82" s="12"/>
      <c r="F82" s="12"/>
      <c r="G82" s="16"/>
      <c r="H82" s="42"/>
      <c r="I82" s="12"/>
      <c r="J82" s="12"/>
      <c r="K82" s="16"/>
      <c r="L82" s="54"/>
      <c r="M82" s="77" t="s">
        <v>85</v>
      </c>
      <c r="N82" s="1"/>
      <c r="O82" s="1"/>
      <c r="P82" s="1"/>
      <c r="Q82" s="1"/>
      <c r="R82" s="1"/>
    </row>
    <row r="83" spans="1:18" x14ac:dyDescent="0.25">
      <c r="A83" s="1"/>
      <c r="B83" s="1"/>
      <c r="C83" s="199" t="s">
        <v>62</v>
      </c>
      <c r="D83" s="56"/>
      <c r="E83" s="56"/>
      <c r="F83" s="56"/>
      <c r="G83" s="31"/>
      <c r="H83" s="55"/>
      <c r="I83" s="56"/>
      <c r="J83" s="56"/>
      <c r="K83" s="133" t="e">
        <f>(K74/E43*6)+K77+K78+K81</f>
        <v>#DIV/0!</v>
      </c>
      <c r="L83" s="57" t="s">
        <v>67</v>
      </c>
      <c r="M83" s="76" t="e">
        <f>K83/K38</f>
        <v>#DIV/0!</v>
      </c>
      <c r="N83" s="1"/>
      <c r="O83" s="1"/>
      <c r="P83" s="1"/>
      <c r="Q83" s="1"/>
      <c r="R83" s="1"/>
    </row>
    <row r="84" spans="1:18" ht="15.75" thickBot="1" x14ac:dyDescent="0.3">
      <c r="A84" s="1"/>
      <c r="B84" s="1"/>
      <c r="C84" s="141"/>
      <c r="D84" s="12"/>
      <c r="E84" s="12"/>
      <c r="F84" s="12"/>
      <c r="G84" s="12"/>
      <c r="H84" s="42"/>
      <c r="I84" s="12"/>
      <c r="J84" s="12"/>
      <c r="K84" s="45"/>
      <c r="L84" s="54"/>
      <c r="M84" s="74" t="s">
        <v>86</v>
      </c>
      <c r="N84" s="1"/>
      <c r="O84" s="1"/>
      <c r="P84" s="1"/>
      <c r="Q84" s="1"/>
      <c r="R84" s="1"/>
    </row>
    <row r="85" spans="1:18" ht="16.5" thickTop="1" thickBot="1" x14ac:dyDescent="0.3">
      <c r="A85" s="1"/>
      <c r="B85" s="1"/>
      <c r="C85" s="200"/>
      <c r="D85" s="58"/>
      <c r="E85" s="58"/>
      <c r="F85" s="58"/>
      <c r="G85" s="58"/>
      <c r="H85" s="59"/>
      <c r="I85" s="58"/>
      <c r="J85" s="58"/>
      <c r="K85" s="60"/>
      <c r="L85" s="58"/>
      <c r="M85" s="75"/>
      <c r="N85" s="1"/>
      <c r="O85" s="1"/>
      <c r="P85" s="1"/>
      <c r="Q85" s="1"/>
      <c r="R85" s="1"/>
    </row>
    <row r="86" spans="1:18" ht="24" thickBot="1" x14ac:dyDescent="0.4">
      <c r="A86" s="1"/>
      <c r="B86" s="1"/>
      <c r="C86" s="201" t="s">
        <v>20</v>
      </c>
      <c r="D86" s="61"/>
      <c r="E86" s="61"/>
      <c r="F86" s="61"/>
      <c r="G86" s="61"/>
      <c r="H86" s="61"/>
      <c r="I86" s="61"/>
      <c r="J86" s="61"/>
      <c r="K86" s="36" t="e">
        <f>SUM(K38+K66+K83)</f>
        <v>#DIV/0!</v>
      </c>
      <c r="L86" s="61"/>
      <c r="N86" s="1"/>
      <c r="O86" s="1"/>
      <c r="P86" s="1"/>
      <c r="Q86" s="1"/>
      <c r="R86" s="1"/>
    </row>
    <row r="87" spans="1:18" ht="15.75" thickBot="1" x14ac:dyDescent="0.3">
      <c r="A87" s="1"/>
      <c r="B87" s="1"/>
      <c r="C87" s="193"/>
      <c r="D87" s="62"/>
      <c r="E87" s="62"/>
      <c r="F87" s="62"/>
      <c r="G87" s="62"/>
      <c r="H87" s="62"/>
      <c r="I87" s="62"/>
      <c r="J87" s="62"/>
      <c r="K87" s="62"/>
      <c r="L87" s="62"/>
      <c r="M87" s="19"/>
      <c r="N87" s="1"/>
      <c r="O87" s="1"/>
      <c r="P87" s="1"/>
      <c r="Q87" s="1"/>
      <c r="R87" s="1"/>
    </row>
    <row r="88" spans="1:18" ht="15.75" thickTop="1" x14ac:dyDescent="0.25">
      <c r="A88" s="1"/>
      <c r="B88" s="1"/>
      <c r="C88" s="141"/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"/>
      <c r="O88" s="1"/>
      <c r="P88" s="1"/>
      <c r="Q88" s="1"/>
      <c r="R88" s="1"/>
    </row>
    <row r="89" spans="1:18" x14ac:dyDescent="0.25">
      <c r="A89" s="1"/>
      <c r="B89" s="1"/>
      <c r="C89" s="141" t="s">
        <v>87</v>
      </c>
      <c r="D89" s="70" t="s">
        <v>108</v>
      </c>
      <c r="E89" s="70"/>
      <c r="F89" s="70"/>
      <c r="G89" s="70"/>
      <c r="H89" s="205">
        <v>0</v>
      </c>
      <c r="I89" s="12"/>
      <c r="J89" s="12"/>
      <c r="K89" s="12"/>
      <c r="L89" s="12"/>
      <c r="M89" s="19"/>
      <c r="N89" s="1"/>
      <c r="O89" s="1"/>
      <c r="P89" s="1"/>
      <c r="Q89" s="1"/>
      <c r="R89" s="1"/>
    </row>
    <row r="90" spans="1:18" x14ac:dyDescent="0.25">
      <c r="A90" s="1"/>
      <c r="B90" s="1"/>
      <c r="C90" s="141"/>
      <c r="D90" s="70" t="s">
        <v>106</v>
      </c>
      <c r="E90" s="70"/>
      <c r="F90" s="70"/>
      <c r="G90" s="70"/>
      <c r="H90" s="12"/>
      <c r="I90" s="12"/>
      <c r="J90" s="12"/>
      <c r="K90" s="12"/>
      <c r="L90" s="12"/>
      <c r="M90" s="19"/>
      <c r="N90" s="1"/>
      <c r="O90" s="1"/>
      <c r="P90" s="1"/>
      <c r="Q90" s="1"/>
      <c r="R90" s="1"/>
    </row>
    <row r="91" spans="1:18" x14ac:dyDescent="0.25">
      <c r="A91" s="1"/>
      <c r="B91" s="1"/>
      <c r="C91" s="141"/>
      <c r="D91" s="70" t="s">
        <v>107</v>
      </c>
      <c r="E91" s="70"/>
      <c r="F91" s="70"/>
      <c r="G91" s="70"/>
      <c r="H91" s="12"/>
      <c r="I91" s="12"/>
      <c r="J91" s="12"/>
      <c r="K91" s="12"/>
      <c r="L91" s="12"/>
      <c r="M91" s="19"/>
      <c r="N91" s="1"/>
      <c r="O91" s="1"/>
      <c r="P91" s="1"/>
      <c r="Q91" s="1"/>
      <c r="R91" s="1"/>
    </row>
    <row r="92" spans="1:18" ht="15.75" thickBot="1" x14ac:dyDescent="0.3">
      <c r="A92" s="1"/>
      <c r="B92" s="1"/>
      <c r="C92" s="141"/>
      <c r="D92" s="12"/>
      <c r="E92" s="12"/>
      <c r="F92" s="12"/>
      <c r="G92" s="12"/>
      <c r="H92" s="12"/>
      <c r="I92" s="12"/>
      <c r="J92" s="12"/>
      <c r="K92" s="12"/>
      <c r="L92" s="12"/>
      <c r="M92" s="19"/>
      <c r="N92" s="1"/>
      <c r="O92" s="1"/>
      <c r="P92" s="1"/>
      <c r="Q92" s="1"/>
      <c r="R92" s="1"/>
    </row>
    <row r="93" spans="1:18" ht="21.75" thickBot="1" x14ac:dyDescent="0.4">
      <c r="A93" s="1"/>
      <c r="B93" s="1"/>
      <c r="C93" s="141" t="s">
        <v>63</v>
      </c>
      <c r="D93" s="12"/>
      <c r="E93" s="12"/>
      <c r="F93" s="11">
        <v>0</v>
      </c>
      <c r="G93" s="12"/>
      <c r="H93" s="63">
        <f>H89*F93</f>
        <v>0</v>
      </c>
      <c r="I93" s="12"/>
      <c r="J93" s="45"/>
      <c r="K93" s="132" t="e">
        <f>K86/H93</f>
        <v>#DIV/0!</v>
      </c>
      <c r="L93" s="64"/>
      <c r="M93" s="33"/>
      <c r="N93" s="1"/>
      <c r="O93" s="1"/>
      <c r="P93" s="1"/>
      <c r="Q93" s="1"/>
      <c r="R93" s="1"/>
    </row>
    <row r="94" spans="1:18" x14ac:dyDescent="0.25">
      <c r="A94" s="1"/>
      <c r="B94" s="1"/>
      <c r="C94" s="141"/>
      <c r="D94" s="64"/>
      <c r="E94" s="64"/>
      <c r="F94" s="64"/>
      <c r="G94" s="64"/>
      <c r="H94" s="64"/>
      <c r="I94" s="64"/>
      <c r="J94" s="64"/>
      <c r="K94" s="65" t="s">
        <v>66</v>
      </c>
      <c r="L94" s="64"/>
      <c r="M94" s="19"/>
      <c r="N94" s="1"/>
      <c r="O94" s="1"/>
      <c r="P94" s="1"/>
      <c r="Q94" s="1"/>
      <c r="R94" s="1"/>
    </row>
    <row r="95" spans="1:18" x14ac:dyDescent="0.25">
      <c r="A95" s="1"/>
      <c r="B95" s="1"/>
      <c r="C95" s="202"/>
      <c r="D95" s="64"/>
      <c r="E95" s="64"/>
      <c r="F95" s="64"/>
      <c r="G95" s="64"/>
      <c r="H95" s="64"/>
      <c r="I95" s="64"/>
      <c r="J95" s="64"/>
      <c r="K95" s="64"/>
      <c r="L95" s="64"/>
      <c r="M95" s="19"/>
      <c r="N95" s="1"/>
      <c r="O95" s="1"/>
      <c r="P95" s="1"/>
      <c r="Q95" s="1"/>
      <c r="R95" s="1"/>
    </row>
    <row r="96" spans="1:18" x14ac:dyDescent="0.25">
      <c r="A96" s="1"/>
      <c r="B96" s="1"/>
      <c r="C96" s="202"/>
      <c r="D96" s="64"/>
      <c r="E96" s="64"/>
      <c r="F96" s="64"/>
      <c r="G96" s="64"/>
      <c r="H96" s="64"/>
      <c r="I96" s="64"/>
      <c r="J96" s="66"/>
      <c r="K96" s="64"/>
      <c r="L96" s="64"/>
      <c r="M96" s="19"/>
      <c r="N96" s="1"/>
      <c r="O96" s="1"/>
      <c r="P96" s="1"/>
      <c r="Q96" s="1"/>
      <c r="R96" s="1"/>
    </row>
    <row r="97" spans="1:18" x14ac:dyDescent="0.25">
      <c r="A97" s="1"/>
      <c r="B97" s="1"/>
      <c r="C97" s="202"/>
      <c r="D97" s="64"/>
      <c r="E97" s="64"/>
      <c r="F97" s="64"/>
      <c r="G97" s="64"/>
      <c r="H97" s="64"/>
      <c r="I97" s="64"/>
      <c r="J97" s="64"/>
      <c r="K97" s="64"/>
      <c r="L97" s="67"/>
      <c r="M97" s="1"/>
      <c r="N97" s="1"/>
      <c r="O97" s="1"/>
      <c r="P97" s="1"/>
      <c r="Q97" s="1"/>
      <c r="R97" s="1"/>
    </row>
    <row r="98" spans="1:18" ht="15.75" thickBot="1" x14ac:dyDescent="0.3">
      <c r="A98" s="1"/>
      <c r="B98" s="1"/>
      <c r="C98" s="203"/>
      <c r="D98" s="68"/>
      <c r="E98" s="68"/>
      <c r="F98" s="68"/>
      <c r="G98" s="68"/>
      <c r="H98" s="68"/>
      <c r="I98" s="68"/>
      <c r="J98" s="68"/>
      <c r="K98" s="68"/>
      <c r="L98" s="69"/>
      <c r="M98" s="1"/>
      <c r="N98" s="1"/>
      <c r="O98" s="1"/>
      <c r="P98" s="1"/>
      <c r="Q98" s="1"/>
      <c r="R98" s="1"/>
    </row>
    <row r="100" spans="1:18" x14ac:dyDescent="0.25">
      <c r="G100" s="4"/>
    </row>
    <row r="101" spans="1:18" x14ac:dyDescent="0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8" x14ac:dyDescent="0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8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5"/>
    </row>
    <row r="104" spans="1:18" x14ac:dyDescent="0.25">
      <c r="C104" s="38"/>
      <c r="D104" s="38"/>
      <c r="E104" s="38"/>
      <c r="F104" s="38"/>
      <c r="G104" s="38"/>
      <c r="H104" s="38"/>
      <c r="I104" s="38"/>
      <c r="J104" s="38"/>
      <c r="K104" s="228"/>
      <c r="L104" s="228"/>
      <c r="M104" s="15"/>
    </row>
    <row r="105" spans="1:18" x14ac:dyDescent="0.25">
      <c r="C105" s="38"/>
      <c r="D105" s="38"/>
      <c r="E105" s="38"/>
      <c r="F105" s="81"/>
      <c r="G105" s="38"/>
      <c r="H105" s="38"/>
      <c r="I105" s="38"/>
      <c r="J105" s="38"/>
      <c r="K105" s="78"/>
      <c r="L105" s="78"/>
      <c r="M105" s="15"/>
    </row>
    <row r="106" spans="1:18" x14ac:dyDescent="0.25">
      <c r="C106" s="38"/>
      <c r="D106" s="38"/>
      <c r="E106" s="82"/>
      <c r="F106" s="82"/>
      <c r="G106" s="38"/>
      <c r="H106" s="38"/>
      <c r="I106" s="38"/>
      <c r="J106" s="38"/>
      <c r="K106" s="72"/>
      <c r="L106" s="83"/>
      <c r="M106" s="15"/>
    </row>
    <row r="107" spans="1:18" x14ac:dyDescent="0.25">
      <c r="C107" s="38"/>
      <c r="D107" s="38"/>
      <c r="E107" s="71"/>
      <c r="F107" s="82"/>
      <c r="G107" s="38"/>
      <c r="H107" s="38"/>
      <c r="I107" s="38"/>
      <c r="J107" s="38"/>
      <c r="K107" s="39"/>
      <c r="L107" s="78"/>
      <c r="M107" s="15"/>
    </row>
    <row r="108" spans="1:18" x14ac:dyDescent="0.25">
      <c r="C108" s="38"/>
      <c r="D108" s="84"/>
      <c r="E108" s="71"/>
      <c r="F108" s="72"/>
      <c r="G108" s="78"/>
      <c r="H108" s="10"/>
      <c r="I108" s="10"/>
      <c r="J108" s="38"/>
      <c r="K108" s="72"/>
      <c r="L108" s="85"/>
      <c r="M108" s="15"/>
    </row>
    <row r="109" spans="1:18" x14ac:dyDescent="0.25">
      <c r="C109" s="38"/>
      <c r="D109" s="84"/>
      <c r="E109" s="71"/>
      <c r="F109" s="72"/>
      <c r="G109" s="78"/>
      <c r="H109" s="10"/>
      <c r="I109" s="10"/>
      <c r="J109" s="38"/>
      <c r="K109" s="72"/>
      <c r="L109" s="85"/>
      <c r="M109" s="15"/>
    </row>
    <row r="110" spans="1:18" x14ac:dyDescent="0.25">
      <c r="C110" s="38"/>
      <c r="D110" s="84"/>
      <c r="E110" s="71"/>
      <c r="F110" s="72"/>
      <c r="G110" s="78"/>
      <c r="H110" s="10"/>
      <c r="I110" s="10"/>
      <c r="J110" s="38"/>
      <c r="K110" s="72"/>
      <c r="L110" s="85"/>
      <c r="M110" s="15"/>
    </row>
    <row r="111" spans="1:18" x14ac:dyDescent="0.25">
      <c r="C111" s="38"/>
      <c r="D111" s="84"/>
      <c r="E111" s="71"/>
      <c r="F111" s="72"/>
      <c r="G111" s="78"/>
      <c r="H111" s="10"/>
      <c r="I111" s="10"/>
      <c r="J111" s="38"/>
      <c r="K111" s="72"/>
      <c r="L111" s="85"/>
      <c r="M111" s="15"/>
    </row>
    <row r="112" spans="1:18" x14ac:dyDescent="0.25">
      <c r="C112" s="38"/>
      <c r="D112" s="84"/>
      <c r="E112" s="71"/>
      <c r="F112" s="72"/>
      <c r="G112" s="78"/>
      <c r="H112" s="10"/>
      <c r="I112" s="10"/>
      <c r="J112" s="38"/>
      <c r="K112" s="72"/>
      <c r="L112" s="85"/>
      <c r="M112" s="15"/>
    </row>
    <row r="113" spans="3:13" x14ac:dyDescent="0.25">
      <c r="C113" s="38"/>
      <c r="D113" s="84"/>
      <c r="E113" s="71"/>
      <c r="F113" s="72"/>
      <c r="G113" s="78"/>
      <c r="H113" s="10"/>
      <c r="I113" s="10"/>
      <c r="J113" s="38"/>
      <c r="K113" s="72"/>
      <c r="L113" s="85"/>
      <c r="M113" s="15"/>
    </row>
    <row r="114" spans="3:13" x14ac:dyDescent="0.25">
      <c r="C114" s="38"/>
      <c r="D114" s="84"/>
      <c r="E114" s="71"/>
      <c r="F114" s="72"/>
      <c r="G114" s="78"/>
      <c r="H114" s="10"/>
      <c r="I114" s="10"/>
      <c r="J114" s="38"/>
      <c r="K114" s="72"/>
      <c r="L114" s="85"/>
      <c r="M114" s="15"/>
    </row>
    <row r="115" spans="3:13" x14ac:dyDescent="0.25">
      <c r="C115" s="38"/>
      <c r="D115" s="84"/>
      <c r="E115" s="71"/>
      <c r="F115" s="72"/>
      <c r="G115" s="78"/>
      <c r="H115" s="10"/>
      <c r="I115" s="10"/>
      <c r="J115" s="38"/>
      <c r="K115" s="72"/>
      <c r="L115" s="85"/>
      <c r="M115" s="15"/>
    </row>
    <row r="116" spans="3:13" x14ac:dyDescent="0.25">
      <c r="C116" s="38"/>
      <c r="D116" s="84"/>
      <c r="E116" s="71"/>
      <c r="F116" s="72"/>
      <c r="G116" s="78"/>
      <c r="H116" s="10"/>
      <c r="I116" s="10"/>
      <c r="J116" s="38"/>
      <c r="K116" s="72"/>
      <c r="L116" s="85"/>
      <c r="M116" s="15"/>
    </row>
    <row r="117" spans="3:13" x14ac:dyDescent="0.25">
      <c r="C117" s="38"/>
      <c r="D117" s="84"/>
      <c r="E117" s="71"/>
      <c r="F117" s="72"/>
      <c r="G117" s="78"/>
      <c r="H117" s="10"/>
      <c r="I117" s="10"/>
      <c r="J117" s="38"/>
      <c r="K117" s="72"/>
      <c r="L117" s="85"/>
      <c r="M117" s="15"/>
    </row>
    <row r="118" spans="3:13" x14ac:dyDescent="0.25">
      <c r="C118" s="38"/>
      <c r="D118" s="78"/>
      <c r="E118" s="71"/>
      <c r="F118" s="72"/>
      <c r="G118" s="38"/>
      <c r="H118" s="38"/>
      <c r="I118" s="38"/>
      <c r="J118" s="38"/>
      <c r="K118" s="38"/>
      <c r="L118" s="38"/>
      <c r="M118" s="15"/>
    </row>
    <row r="119" spans="3:13" x14ac:dyDescent="0.25">
      <c r="C119" s="37"/>
      <c r="D119" s="86"/>
      <c r="E119" s="87"/>
      <c r="F119" s="78"/>
      <c r="G119" s="38"/>
      <c r="H119" s="38"/>
      <c r="I119" s="88"/>
      <c r="J119" s="38"/>
      <c r="K119" s="38"/>
      <c r="L119" s="38"/>
      <c r="M119" s="15"/>
    </row>
    <row r="120" spans="3:13" x14ac:dyDescent="0.25">
      <c r="C120" s="38"/>
      <c r="D120" s="78"/>
      <c r="E120" s="89"/>
      <c r="F120" s="78"/>
      <c r="G120" s="38"/>
      <c r="H120" s="38"/>
      <c r="I120" s="38"/>
      <c r="J120" s="38"/>
      <c r="K120" s="38"/>
      <c r="L120" s="38"/>
      <c r="M120" s="15"/>
    </row>
    <row r="121" spans="3:13" x14ac:dyDescent="0.25">
      <c r="C121" s="38"/>
      <c r="D121" s="38"/>
      <c r="E121" s="90"/>
      <c r="F121" s="78"/>
      <c r="G121" s="38"/>
      <c r="H121" s="88"/>
      <c r="I121" s="38"/>
      <c r="J121" s="38"/>
      <c r="K121" s="38"/>
      <c r="L121" s="38"/>
      <c r="M121" s="15"/>
    </row>
    <row r="122" spans="3:13" x14ac:dyDescent="0.25">
      <c r="C122" s="38"/>
      <c r="D122" s="78"/>
      <c r="E122" s="89"/>
      <c r="F122" s="78"/>
      <c r="G122" s="38"/>
      <c r="H122" s="38"/>
      <c r="I122" s="38"/>
      <c r="J122" s="38"/>
      <c r="K122" s="38"/>
      <c r="L122" s="38"/>
      <c r="M122" s="15"/>
    </row>
    <row r="123" spans="3:13" x14ac:dyDescent="0.25">
      <c r="C123" s="38"/>
      <c r="D123" s="82"/>
      <c r="E123" s="82"/>
      <c r="F123" s="82"/>
      <c r="G123" s="82"/>
      <c r="H123" s="82"/>
      <c r="I123" s="82"/>
      <c r="J123" s="82"/>
      <c r="K123" s="82"/>
      <c r="L123" s="38"/>
      <c r="M123" s="15"/>
    </row>
    <row r="124" spans="3:13" x14ac:dyDescent="0.25">
      <c r="C124" s="38"/>
      <c r="D124" s="72"/>
      <c r="E124" s="82"/>
      <c r="F124" s="82"/>
      <c r="G124" s="91"/>
      <c r="H124" s="91"/>
      <c r="I124" s="91"/>
      <c r="J124" s="82"/>
      <c r="K124" s="82"/>
      <c r="L124" s="38"/>
      <c r="M124" s="15"/>
    </row>
    <row r="125" spans="3:13" x14ac:dyDescent="0.25">
      <c r="C125" s="38"/>
      <c r="D125" s="72"/>
      <c r="E125" s="72"/>
      <c r="F125" s="72"/>
      <c r="G125" s="72"/>
      <c r="H125" s="72"/>
      <c r="I125" s="72"/>
      <c r="J125" s="72"/>
      <c r="K125" s="72"/>
      <c r="L125" s="38"/>
      <c r="M125" s="15"/>
    </row>
    <row r="126" spans="3:13" x14ac:dyDescent="0.25">
      <c r="C126" s="38"/>
      <c r="D126" s="72"/>
      <c r="E126" s="79"/>
      <c r="F126" s="80"/>
      <c r="G126" s="80"/>
      <c r="H126" s="80"/>
      <c r="I126" s="80"/>
      <c r="J126" s="80"/>
      <c r="K126" s="80"/>
      <c r="L126" s="38"/>
      <c r="M126" s="15"/>
    </row>
    <row r="127" spans="3:13" x14ac:dyDescent="0.25">
      <c r="C127" s="38"/>
      <c r="D127" s="72"/>
      <c r="E127" s="79"/>
      <c r="F127" s="80"/>
      <c r="G127" s="80"/>
      <c r="H127" s="80"/>
      <c r="I127" s="80"/>
      <c r="J127" s="80"/>
      <c r="K127" s="80"/>
      <c r="L127" s="38"/>
      <c r="M127" s="15"/>
    </row>
    <row r="128" spans="3:13" x14ac:dyDescent="0.25">
      <c r="C128" s="38"/>
      <c r="D128" s="72"/>
      <c r="E128" s="79"/>
      <c r="F128" s="80"/>
      <c r="G128" s="80"/>
      <c r="H128" s="80"/>
      <c r="I128" s="80"/>
      <c r="J128" s="80"/>
      <c r="K128" s="80"/>
      <c r="L128" s="38"/>
      <c r="M128" s="15"/>
    </row>
    <row r="129" spans="3:13" x14ac:dyDescent="0.25">
      <c r="C129" s="38"/>
      <c r="D129" s="72"/>
      <c r="E129" s="79"/>
      <c r="F129" s="80"/>
      <c r="G129" s="80"/>
      <c r="H129" s="80"/>
      <c r="I129" s="80"/>
      <c r="J129" s="80"/>
      <c r="K129" s="80"/>
      <c r="L129" s="38"/>
      <c r="M129" s="15"/>
    </row>
    <row r="130" spans="3:13" x14ac:dyDescent="0.25">
      <c r="C130" s="38"/>
      <c r="D130" s="72"/>
      <c r="E130" s="79"/>
      <c r="F130" s="80"/>
      <c r="G130" s="80"/>
      <c r="H130" s="80"/>
      <c r="I130" s="80"/>
      <c r="J130" s="80"/>
      <c r="K130" s="80"/>
      <c r="L130" s="38"/>
      <c r="M130" s="15"/>
    </row>
    <row r="131" spans="3:13" x14ac:dyDescent="0.25">
      <c r="C131" s="38"/>
      <c r="D131" s="72"/>
      <c r="E131" s="79"/>
      <c r="F131" s="80"/>
      <c r="G131" s="80"/>
      <c r="H131" s="80"/>
      <c r="I131" s="80"/>
      <c r="J131" s="80"/>
      <c r="K131" s="80"/>
      <c r="L131" s="38"/>
      <c r="M131" s="15"/>
    </row>
    <row r="132" spans="3:13" x14ac:dyDescent="0.25">
      <c r="C132" s="38"/>
      <c r="D132" s="72"/>
      <c r="E132" s="79"/>
      <c r="F132" s="80"/>
      <c r="G132" s="80"/>
      <c r="H132" s="80"/>
      <c r="I132" s="80"/>
      <c r="J132" s="80"/>
      <c r="K132" s="80"/>
      <c r="L132" s="38"/>
      <c r="M132" s="15"/>
    </row>
    <row r="133" spans="3:13" x14ac:dyDescent="0.25">
      <c r="C133" s="38"/>
      <c r="D133" s="72"/>
      <c r="E133" s="79"/>
      <c r="F133" s="80"/>
      <c r="G133" s="80"/>
      <c r="H133" s="80"/>
      <c r="I133" s="80"/>
      <c r="J133" s="80"/>
      <c r="K133" s="80"/>
      <c r="L133" s="38"/>
      <c r="M133" s="15"/>
    </row>
    <row r="134" spans="3:13" x14ac:dyDescent="0.25">
      <c r="C134" s="38"/>
      <c r="D134" s="72"/>
      <c r="E134" s="79"/>
      <c r="F134" s="80"/>
      <c r="G134" s="80"/>
      <c r="H134" s="80"/>
      <c r="I134" s="80"/>
      <c r="J134" s="80"/>
      <c r="K134" s="80"/>
      <c r="L134" s="38"/>
      <c r="M134" s="15"/>
    </row>
    <row r="135" spans="3:13" x14ac:dyDescent="0.25">
      <c r="C135" s="38"/>
      <c r="D135" s="72"/>
      <c r="E135" s="79"/>
      <c r="F135" s="80"/>
      <c r="G135" s="80"/>
      <c r="H135" s="80"/>
      <c r="I135" s="80"/>
      <c r="J135" s="80"/>
      <c r="K135" s="80"/>
      <c r="L135" s="38"/>
      <c r="M135" s="15"/>
    </row>
    <row r="136" spans="3:13" x14ac:dyDescent="0.25">
      <c r="C136" s="38"/>
      <c r="D136" s="72"/>
      <c r="E136" s="79"/>
      <c r="F136" s="80"/>
      <c r="G136" s="80"/>
      <c r="H136" s="80"/>
      <c r="I136" s="80"/>
      <c r="J136" s="80"/>
      <c r="K136" s="80"/>
      <c r="L136" s="38"/>
      <c r="M136" s="15"/>
    </row>
    <row r="137" spans="3:13" x14ac:dyDescent="0.25">
      <c r="C137" s="38"/>
      <c r="D137" s="72"/>
      <c r="E137" s="79"/>
      <c r="F137" s="80"/>
      <c r="G137" s="80"/>
      <c r="H137" s="80"/>
      <c r="I137" s="80"/>
      <c r="J137" s="80"/>
      <c r="K137" s="80"/>
      <c r="L137" s="38"/>
      <c r="M137" s="15"/>
    </row>
    <row r="138" spans="3:13" x14ac:dyDescent="0.25">
      <c r="C138" s="38"/>
      <c r="D138" s="72"/>
      <c r="E138" s="79"/>
      <c r="F138" s="80"/>
      <c r="G138" s="80"/>
      <c r="H138" s="80"/>
      <c r="I138" s="80"/>
      <c r="J138" s="80"/>
      <c r="K138" s="80"/>
      <c r="L138" s="38"/>
      <c r="M138" s="15"/>
    </row>
    <row r="139" spans="3:13" x14ac:dyDescent="0.25">
      <c r="C139" s="38"/>
      <c r="D139" s="72"/>
      <c r="E139" s="79"/>
      <c r="F139" s="80"/>
      <c r="G139" s="80"/>
      <c r="H139" s="80"/>
      <c r="I139" s="80"/>
      <c r="J139" s="80"/>
      <c r="K139" s="80"/>
      <c r="L139" s="38"/>
      <c r="M139" s="15"/>
    </row>
    <row r="140" spans="3:13" x14ac:dyDescent="0.25">
      <c r="C140" s="38"/>
      <c r="D140" s="72"/>
      <c r="E140" s="79"/>
      <c r="F140" s="80"/>
      <c r="G140" s="80"/>
      <c r="H140" s="80"/>
      <c r="I140" s="80"/>
      <c r="J140" s="80"/>
      <c r="K140" s="80"/>
      <c r="L140" s="38"/>
      <c r="M140" s="15"/>
    </row>
    <row r="141" spans="3:13" x14ac:dyDescent="0.25">
      <c r="C141" s="38"/>
      <c r="D141" s="72"/>
      <c r="E141" s="79"/>
      <c r="F141" s="80"/>
      <c r="G141" s="80"/>
      <c r="H141" s="80"/>
      <c r="I141" s="80"/>
      <c r="J141" s="80"/>
      <c r="K141" s="80"/>
      <c r="L141" s="38"/>
      <c r="M141" s="15"/>
    </row>
    <row r="142" spans="3:13" x14ac:dyDescent="0.25">
      <c r="C142" s="38"/>
      <c r="D142" s="72"/>
      <c r="E142" s="79"/>
      <c r="F142" s="80"/>
      <c r="G142" s="80"/>
      <c r="H142" s="80"/>
      <c r="I142" s="80"/>
      <c r="J142" s="80"/>
      <c r="K142" s="80"/>
      <c r="L142" s="38"/>
      <c r="M142" s="15"/>
    </row>
    <row r="143" spans="3:13" x14ac:dyDescent="0.25">
      <c r="C143" s="38"/>
      <c r="D143" s="82"/>
      <c r="E143" s="82"/>
      <c r="F143" s="82"/>
      <c r="G143" s="82"/>
      <c r="H143" s="82"/>
      <c r="I143" s="82"/>
      <c r="J143" s="82"/>
      <c r="K143" s="82"/>
      <c r="L143" s="38"/>
      <c r="M143" s="15"/>
    </row>
    <row r="144" spans="3:13" x14ac:dyDescent="0.25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5"/>
    </row>
    <row r="145" spans="3:18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3:18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3:18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P147" s="22"/>
    </row>
    <row r="148" spans="3:18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3:18" ht="24.95" customHeight="1" x14ac:dyDescent="0.3">
      <c r="C149" s="15"/>
      <c r="D149" s="15"/>
      <c r="E149" s="92"/>
      <c r="F149" s="15"/>
      <c r="G149" s="15"/>
      <c r="H149" s="15"/>
      <c r="I149" s="15"/>
      <c r="J149" s="15"/>
      <c r="K149" s="15"/>
      <c r="L149" s="15"/>
      <c r="M149" s="15"/>
      <c r="N149" s="4"/>
      <c r="O149" s="4"/>
      <c r="P149" s="4"/>
      <c r="Q149" s="4"/>
      <c r="R149" s="4"/>
    </row>
    <row r="150" spans="3:18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4"/>
      <c r="O150" s="4"/>
      <c r="P150" s="4"/>
      <c r="Q150" s="4"/>
      <c r="R150" s="4"/>
    </row>
    <row r="151" spans="3:18" x14ac:dyDescent="0.25">
      <c r="C151" s="93"/>
      <c r="D151" s="93"/>
      <c r="E151" s="93"/>
      <c r="F151" s="94"/>
      <c r="G151" s="93"/>
      <c r="H151" s="93"/>
      <c r="I151" s="93"/>
      <c r="J151" s="15"/>
      <c r="K151" s="15"/>
      <c r="L151" s="93"/>
      <c r="M151" s="15"/>
      <c r="N151" s="4"/>
      <c r="O151" s="4"/>
      <c r="P151" s="4"/>
      <c r="Q151" s="4"/>
      <c r="R151" s="4"/>
    </row>
    <row r="152" spans="3:18" x14ac:dyDescent="0.25">
      <c r="C152" s="93"/>
      <c r="D152" s="93"/>
      <c r="E152" s="93"/>
      <c r="F152" s="93"/>
      <c r="G152" s="93"/>
      <c r="H152" s="93"/>
      <c r="I152" s="15"/>
      <c r="J152" s="15"/>
      <c r="K152" s="15"/>
      <c r="L152" s="15"/>
      <c r="M152" s="15"/>
      <c r="N152" s="4"/>
      <c r="O152" s="4"/>
      <c r="P152" s="4"/>
      <c r="Q152" s="4"/>
      <c r="R152" s="4"/>
    </row>
    <row r="153" spans="3:18" x14ac:dyDescent="0.25">
      <c r="C153" s="93"/>
      <c r="D153" s="93"/>
      <c r="E153" s="93"/>
      <c r="F153" s="93"/>
      <c r="G153" s="93"/>
      <c r="H153" s="93"/>
      <c r="I153" s="15"/>
      <c r="J153" s="15"/>
      <c r="K153" s="15"/>
      <c r="L153" s="15"/>
      <c r="M153" s="15"/>
      <c r="N153" s="4"/>
      <c r="O153" s="4"/>
      <c r="P153" s="4"/>
      <c r="Q153" s="4"/>
      <c r="R153" s="4"/>
    </row>
    <row r="154" spans="3:18" x14ac:dyDescent="0.25">
      <c r="C154" s="93"/>
      <c r="D154" s="93"/>
      <c r="E154" s="15"/>
      <c r="F154" s="95"/>
      <c r="G154" s="93"/>
      <c r="H154" s="93"/>
      <c r="I154" s="93"/>
      <c r="J154" s="15"/>
      <c r="K154" s="15"/>
      <c r="L154" s="15"/>
      <c r="M154" s="15"/>
      <c r="N154" s="4"/>
      <c r="O154" s="4"/>
      <c r="P154" s="4"/>
      <c r="Q154" s="4"/>
      <c r="R154" s="4"/>
    </row>
    <row r="155" spans="3:18" x14ac:dyDescent="0.25">
      <c r="C155" s="93"/>
      <c r="D155" s="93"/>
      <c r="E155" s="15"/>
      <c r="F155" s="95"/>
      <c r="G155" s="93"/>
      <c r="H155" s="93"/>
      <c r="I155" s="93"/>
      <c r="J155" s="15"/>
      <c r="K155" s="15"/>
      <c r="L155" s="15"/>
      <c r="M155" s="15"/>
      <c r="N155" s="4"/>
      <c r="O155" s="4"/>
      <c r="P155" s="4"/>
      <c r="Q155" s="4"/>
      <c r="R155" s="4"/>
    </row>
    <row r="156" spans="3:18" x14ac:dyDescent="0.25">
      <c r="C156" s="93"/>
      <c r="D156" s="93"/>
      <c r="E156" s="15"/>
      <c r="F156" s="95"/>
      <c r="G156" s="93"/>
      <c r="H156" s="93"/>
      <c r="I156" s="93"/>
      <c r="J156" s="15"/>
      <c r="K156" s="15"/>
      <c r="L156" s="15"/>
      <c r="M156" s="15"/>
      <c r="N156" s="4"/>
      <c r="O156" s="4"/>
      <c r="P156" s="4"/>
      <c r="Q156" s="4"/>
      <c r="R156" s="4"/>
    </row>
    <row r="157" spans="3:18" x14ac:dyDescent="0.25">
      <c r="C157" s="15"/>
      <c r="D157" s="15"/>
      <c r="E157" s="15"/>
      <c r="F157" s="15"/>
      <c r="G157" s="15"/>
      <c r="H157" s="15"/>
      <c r="I157" s="15"/>
      <c r="J157" s="15"/>
      <c r="K157" s="96"/>
      <c r="L157" s="15"/>
      <c r="M157" s="15"/>
      <c r="N157" s="4"/>
      <c r="O157" s="4"/>
      <c r="P157" s="4"/>
      <c r="Q157" s="4"/>
      <c r="R157" s="4"/>
    </row>
    <row r="158" spans="3:18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4"/>
      <c r="O158" s="4"/>
      <c r="P158" s="4"/>
      <c r="Q158" s="4"/>
      <c r="R158" s="4"/>
    </row>
    <row r="159" spans="3:18" ht="15.75" x14ac:dyDescent="0.25">
      <c r="C159" s="15"/>
      <c r="D159" s="15"/>
      <c r="E159" s="15"/>
      <c r="F159" s="15"/>
      <c r="G159" s="15"/>
      <c r="H159" s="15"/>
      <c r="I159" s="15"/>
      <c r="J159" s="15"/>
      <c r="K159" s="97"/>
      <c r="L159" s="15"/>
      <c r="M159" s="15"/>
      <c r="N159" s="4"/>
      <c r="O159" s="4"/>
      <c r="P159" s="4"/>
      <c r="Q159" s="4"/>
      <c r="R159" s="4"/>
    </row>
    <row r="160" spans="3:18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4"/>
      <c r="O160" s="4"/>
      <c r="P160" s="4"/>
      <c r="Q160" s="4"/>
      <c r="R160" s="4"/>
    </row>
    <row r="161" spans="3:13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3:13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3:13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3:13" ht="24.95" customHeight="1" x14ac:dyDescent="0.3">
      <c r="C164" s="92"/>
      <c r="D164" s="15"/>
      <c r="E164" s="15"/>
      <c r="F164" s="15"/>
      <c r="G164" s="15"/>
      <c r="H164" s="92"/>
      <c r="I164" s="15"/>
      <c r="J164" s="15"/>
      <c r="K164" s="15"/>
      <c r="L164" s="15"/>
      <c r="M164" s="15"/>
    </row>
    <row r="165" spans="3:13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3:13" x14ac:dyDescent="0.25">
      <c r="C166" s="15"/>
      <c r="D166" s="15"/>
      <c r="E166" s="15"/>
      <c r="F166" s="15"/>
      <c r="G166" s="98"/>
      <c r="H166" s="15"/>
      <c r="I166" s="15"/>
      <c r="J166" s="15"/>
      <c r="K166" s="15"/>
      <c r="L166" s="15"/>
      <c r="M166" s="15"/>
    </row>
    <row r="167" spans="3:13" x14ac:dyDescent="0.25">
      <c r="C167" s="15"/>
      <c r="D167" s="15"/>
      <c r="E167" s="99"/>
      <c r="F167" s="15"/>
      <c r="G167" s="15"/>
      <c r="H167" s="15"/>
      <c r="I167" s="15"/>
      <c r="J167" s="15"/>
      <c r="K167" s="15"/>
      <c r="L167" s="15"/>
      <c r="M167" s="15"/>
    </row>
    <row r="168" spans="3:13" x14ac:dyDescent="0.25">
      <c r="C168" s="15"/>
      <c r="D168" s="15"/>
      <c r="E168" s="99"/>
      <c r="F168" s="15"/>
      <c r="G168" s="15"/>
      <c r="H168" s="15"/>
      <c r="I168" s="15"/>
      <c r="J168" s="15"/>
      <c r="K168" s="99"/>
      <c r="L168" s="15"/>
      <c r="M168" s="15"/>
    </row>
    <row r="169" spans="3:13" x14ac:dyDescent="0.25">
      <c r="C169" s="15"/>
      <c r="D169" s="15"/>
      <c r="E169" s="99"/>
      <c r="F169" s="15"/>
      <c r="G169" s="15"/>
      <c r="H169" s="15"/>
      <c r="I169" s="15"/>
      <c r="J169" s="15"/>
      <c r="K169" s="99"/>
      <c r="L169" s="15"/>
      <c r="M169" s="15"/>
    </row>
    <row r="170" spans="3:13" x14ac:dyDescent="0.25">
      <c r="C170" s="15"/>
      <c r="D170" s="15"/>
      <c r="E170" s="99"/>
      <c r="F170" s="15"/>
      <c r="G170" s="15"/>
      <c r="H170" s="15"/>
      <c r="I170" s="15"/>
      <c r="J170" s="15"/>
      <c r="K170" s="99"/>
      <c r="L170" s="15"/>
      <c r="M170" s="15"/>
    </row>
    <row r="171" spans="3:13" ht="15.75" x14ac:dyDescent="0.25">
      <c r="C171" s="15"/>
      <c r="D171" s="15"/>
      <c r="E171" s="100"/>
      <c r="F171" s="15"/>
      <c r="G171" s="15"/>
      <c r="H171" s="15"/>
      <c r="I171" s="15"/>
      <c r="J171" s="15"/>
      <c r="K171" s="99"/>
      <c r="L171" s="15"/>
      <c r="M171" s="15"/>
    </row>
    <row r="172" spans="3:13" x14ac:dyDescent="0.25">
      <c r="C172" s="15"/>
      <c r="D172" s="15"/>
      <c r="E172" s="15"/>
      <c r="F172" s="15"/>
      <c r="G172" s="15"/>
      <c r="H172" s="15"/>
      <c r="I172" s="15"/>
      <c r="J172" s="15"/>
      <c r="K172" s="99"/>
      <c r="L172" s="15"/>
      <c r="M172" s="15"/>
    </row>
    <row r="173" spans="3:13" x14ac:dyDescent="0.25">
      <c r="C173" s="101"/>
      <c r="D173" s="15"/>
      <c r="E173" s="15"/>
      <c r="F173" s="15"/>
      <c r="G173" s="15"/>
      <c r="H173" s="15"/>
      <c r="I173" s="15"/>
      <c r="J173" s="15"/>
      <c r="K173" s="102"/>
      <c r="L173" s="15"/>
      <c r="M173" s="15"/>
    </row>
    <row r="174" spans="3:13" x14ac:dyDescent="0.25">
      <c r="C174" s="101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3:13" x14ac:dyDescent="0.25">
      <c r="C175" s="101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3:13" x14ac:dyDescent="0.25">
      <c r="C176" s="15"/>
      <c r="D176" s="15"/>
      <c r="E176" s="15"/>
      <c r="F176" s="15"/>
      <c r="G176" s="98"/>
      <c r="H176" s="15"/>
      <c r="I176" s="15"/>
      <c r="J176" s="15"/>
      <c r="K176" s="15"/>
      <c r="L176" s="15"/>
      <c r="M176" s="15"/>
    </row>
    <row r="177" spans="3:13" ht="15.75" x14ac:dyDescent="0.25">
      <c r="C177" s="103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3:13" x14ac:dyDescent="0.25">
      <c r="C178" s="15"/>
      <c r="D178" s="15"/>
      <c r="E178" s="15"/>
      <c r="F178" s="15"/>
      <c r="G178" s="15"/>
      <c r="H178" s="15"/>
      <c r="I178" s="15"/>
      <c r="J178" s="15"/>
      <c r="K178" s="99"/>
      <c r="L178" s="15"/>
      <c r="M178" s="15"/>
    </row>
    <row r="179" spans="3:13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3:13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3:13" x14ac:dyDescent="0.25">
      <c r="C181" s="15"/>
      <c r="D181" s="15"/>
      <c r="E181" s="15"/>
      <c r="F181" s="15"/>
      <c r="G181" s="15"/>
      <c r="H181" s="15"/>
      <c r="I181" s="15"/>
      <c r="J181" s="15"/>
      <c r="K181" s="104"/>
      <c r="L181" s="15"/>
      <c r="M181" s="15"/>
    </row>
    <row r="182" spans="3:13" x14ac:dyDescent="0.25">
      <c r="C182" s="15"/>
      <c r="D182" s="15"/>
      <c r="E182" s="15"/>
      <c r="F182" s="15"/>
      <c r="G182" s="15"/>
      <c r="H182" s="15"/>
      <c r="I182" s="15"/>
      <c r="J182" s="15"/>
      <c r="K182" s="104"/>
      <c r="L182" s="15"/>
      <c r="M182" s="15"/>
    </row>
    <row r="183" spans="3:13" ht="15.75" x14ac:dyDescent="0.25">
      <c r="C183" s="15"/>
      <c r="D183" s="15"/>
      <c r="E183" s="15"/>
      <c r="F183" s="15"/>
      <c r="G183" s="98"/>
      <c r="H183" s="98"/>
      <c r="I183" s="98"/>
      <c r="J183" s="98"/>
      <c r="K183" s="100"/>
      <c r="L183" s="15"/>
      <c r="M183" s="15"/>
    </row>
    <row r="184" spans="3:13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3:13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3:13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</sheetData>
  <sheetProtection password="C66C" sheet="1" objects="1" scenarios="1" selectLockedCells="1"/>
  <mergeCells count="1">
    <mergeCell ref="K104:L104"/>
  </mergeCells>
  <printOptions gridLines="1"/>
  <pageMargins left="0.47244094488188981" right="0.31496062992125984" top="0.78740157480314965" bottom="0.78740157480314965" header="0.31496062992125984" footer="0.31496062992125984"/>
  <pageSetup paperSize="9" scale="53" orientation="portrait" horizontalDpi="1200" verticalDpi="120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R187"/>
  <sheetViews>
    <sheetView view="pageBreakPreview" topLeftCell="A8" zoomScaleNormal="100" zoomScaleSheetLayoutView="100" workbookViewId="0">
      <selection activeCell="D14" sqref="D14"/>
    </sheetView>
  </sheetViews>
  <sheetFormatPr baseColWidth="10" defaultRowHeight="15" x14ac:dyDescent="0.25"/>
  <cols>
    <col min="1" max="1" width="3.140625" style="2" customWidth="1"/>
    <col min="2" max="2" width="4.28515625" style="2" customWidth="1"/>
    <col min="3" max="3" width="35.28515625" style="2" customWidth="1"/>
    <col min="4" max="6" width="12.140625" style="2" customWidth="1"/>
    <col min="7" max="7" width="11.28515625" style="2" customWidth="1"/>
    <col min="8" max="8" width="13.140625" style="2" customWidth="1"/>
    <col min="9" max="9" width="11.85546875" style="2" customWidth="1"/>
    <col min="10" max="10" width="11.140625" style="2" customWidth="1"/>
    <col min="11" max="11" width="13.28515625" style="2" customWidth="1"/>
    <col min="12" max="12" width="13" style="2" customWidth="1"/>
    <col min="13" max="13" width="19.5703125" style="2" customWidth="1"/>
    <col min="14" max="15" width="11.42578125" style="2"/>
    <col min="16" max="16" width="4.28515625" style="2" customWidth="1"/>
    <col min="17" max="17" width="6" style="2" customWidth="1"/>
    <col min="18" max="16384" width="11.42578125" style="2"/>
  </cols>
  <sheetData>
    <row r="1" spans="1:18" ht="12" customHeight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9" spans="1:18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x14ac:dyDescent="0.35">
      <c r="A10" s="1"/>
      <c r="B10" s="1"/>
      <c r="C10" s="206"/>
      <c r="D10" s="207"/>
      <c r="E10" s="208" t="s">
        <v>64</v>
      </c>
      <c r="F10" s="207"/>
      <c r="G10" s="207"/>
      <c r="H10" s="207"/>
      <c r="I10" s="207"/>
      <c r="J10" s="207"/>
      <c r="K10" s="207"/>
      <c r="L10" s="209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41"/>
      <c r="D11" s="12"/>
      <c r="E11" s="12"/>
      <c r="F11" s="12"/>
      <c r="G11" s="12"/>
      <c r="H11" s="12"/>
      <c r="I11" s="12"/>
      <c r="J11" s="12"/>
      <c r="K11" s="12"/>
      <c r="L11" s="43"/>
      <c r="M11" s="1"/>
      <c r="N11" s="1"/>
      <c r="O11" s="1"/>
      <c r="P11" s="1"/>
      <c r="Q11" s="1"/>
      <c r="R11" s="1"/>
    </row>
    <row r="12" spans="1:18" ht="15.75" x14ac:dyDescent="0.25">
      <c r="A12" s="1"/>
      <c r="B12" s="1"/>
      <c r="C12" s="142" t="s">
        <v>12</v>
      </c>
      <c r="D12" s="143"/>
      <c r="E12" s="143"/>
      <c r="F12" s="143"/>
      <c r="G12" s="143"/>
      <c r="H12" s="143"/>
      <c r="I12" s="143"/>
      <c r="J12" s="143"/>
      <c r="K12" s="143"/>
      <c r="L12" s="144"/>
      <c r="M12" s="1"/>
      <c r="N12" s="1"/>
      <c r="O12" s="1"/>
      <c r="P12" s="1"/>
      <c r="Q12" s="1"/>
      <c r="R12" s="1"/>
    </row>
    <row r="13" spans="1:18" ht="7.5" customHeight="1" x14ac:dyDescent="0.25">
      <c r="A13" s="1"/>
      <c r="B13" s="1"/>
      <c r="C13" s="145"/>
      <c r="D13" s="12"/>
      <c r="E13" s="12"/>
      <c r="F13" s="12"/>
      <c r="G13" s="12"/>
      <c r="H13" s="12"/>
      <c r="I13" s="12"/>
      <c r="J13" s="12"/>
      <c r="K13" s="12"/>
      <c r="L13" s="43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41" t="s">
        <v>13</v>
      </c>
      <c r="D14" s="7">
        <v>0</v>
      </c>
      <c r="E14" s="24"/>
      <c r="F14" s="24"/>
      <c r="G14" s="146" t="s">
        <v>14</v>
      </c>
      <c r="H14" s="8">
        <v>12</v>
      </c>
      <c r="I14" s="146" t="s">
        <v>15</v>
      </c>
      <c r="J14" s="12"/>
      <c r="K14" s="9">
        <f>D14*H14</f>
        <v>0</v>
      </c>
      <c r="L14" s="43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47" t="s">
        <v>24</v>
      </c>
      <c r="D15" s="24"/>
      <c r="E15" s="24"/>
      <c r="F15" s="24"/>
      <c r="G15" s="146"/>
      <c r="H15" s="148"/>
      <c r="I15" s="146"/>
      <c r="J15" s="12"/>
      <c r="K15" s="24"/>
      <c r="L15" s="43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47" t="s">
        <v>26</v>
      </c>
      <c r="D16" s="26">
        <v>0</v>
      </c>
      <c r="E16" s="149" t="s">
        <v>25</v>
      </c>
      <c r="F16" s="150">
        <f>(D14*D16)+D14</f>
        <v>0</v>
      </c>
      <c r="G16" s="146" t="s">
        <v>23</v>
      </c>
      <c r="H16" s="8">
        <v>0</v>
      </c>
      <c r="I16" s="146" t="s">
        <v>15</v>
      </c>
      <c r="J16" s="12"/>
      <c r="K16" s="9">
        <f>F16*H16</f>
        <v>0</v>
      </c>
      <c r="L16" s="43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41"/>
      <c r="D17" s="26">
        <v>0</v>
      </c>
      <c r="E17" s="24"/>
      <c r="F17" s="151">
        <f>(F16*D17)+F16</f>
        <v>0</v>
      </c>
      <c r="G17" s="146"/>
      <c r="H17" s="8">
        <v>0</v>
      </c>
      <c r="I17" s="146" t="s">
        <v>15</v>
      </c>
      <c r="J17" s="12"/>
      <c r="K17" s="9">
        <f>F17*H17</f>
        <v>0</v>
      </c>
      <c r="L17" s="43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41"/>
      <c r="D18" s="26">
        <v>0</v>
      </c>
      <c r="E18" s="24"/>
      <c r="F18" s="152">
        <f>(F17*D18)+F17</f>
        <v>0</v>
      </c>
      <c r="G18" s="146"/>
      <c r="H18" s="8">
        <v>0</v>
      </c>
      <c r="I18" s="146" t="s">
        <v>15</v>
      </c>
      <c r="J18" s="12"/>
      <c r="K18" s="9">
        <f>F18*H18</f>
        <v>0</v>
      </c>
      <c r="L18" s="43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41"/>
      <c r="D19" s="26">
        <v>0</v>
      </c>
      <c r="E19" s="24"/>
      <c r="F19" s="151">
        <f>(F18*D19)+F18</f>
        <v>0</v>
      </c>
      <c r="G19" s="146"/>
      <c r="H19" s="8">
        <v>0</v>
      </c>
      <c r="I19" s="146" t="s">
        <v>15</v>
      </c>
      <c r="J19" s="12"/>
      <c r="K19" s="9">
        <f>F19*H19</f>
        <v>0</v>
      </c>
      <c r="L19" s="43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41"/>
      <c r="D20" s="26">
        <v>0</v>
      </c>
      <c r="E20" s="24"/>
      <c r="F20" s="151">
        <f>(F19*D20)+F19</f>
        <v>0</v>
      </c>
      <c r="G20" s="146"/>
      <c r="H20" s="8">
        <v>0</v>
      </c>
      <c r="I20" s="146"/>
      <c r="J20" s="12"/>
      <c r="K20" s="9">
        <f>F20*H20</f>
        <v>0</v>
      </c>
      <c r="L20" s="43"/>
      <c r="M20" s="1"/>
      <c r="N20" s="1"/>
      <c r="O20" s="1"/>
      <c r="P20" s="1"/>
      <c r="Q20" s="1"/>
      <c r="R20" s="1"/>
    </row>
    <row r="21" spans="1:18" ht="15.75" thickBot="1" x14ac:dyDescent="0.3">
      <c r="A21" s="1"/>
      <c r="B21" s="1"/>
      <c r="C21" s="141"/>
      <c r="D21" s="24"/>
      <c r="E21" s="24"/>
      <c r="F21" s="24"/>
      <c r="G21" s="148"/>
      <c r="H21" s="153" t="str">
        <f>IF(SUM(H14:H20)&lt;&gt;12,"Achtung: Anzahl der Monate ergibt kein Jahr -&gt; Monatssumme nicht 12","")</f>
        <v/>
      </c>
      <c r="I21" s="148"/>
      <c r="J21" s="50"/>
      <c r="K21" s="24"/>
      <c r="L21" s="43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54" t="s">
        <v>27</v>
      </c>
      <c r="D22" s="155"/>
      <c r="E22" s="155"/>
      <c r="F22" s="155"/>
      <c r="G22" s="156"/>
      <c r="H22" s="156"/>
      <c r="I22" s="156"/>
      <c r="J22" s="157"/>
      <c r="K22" s="25">
        <f>SUM(K14:K20)</f>
        <v>0</v>
      </c>
      <c r="L22" s="158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41"/>
      <c r="D23" s="24"/>
      <c r="E23" s="24"/>
      <c r="F23" s="24"/>
      <c r="G23" s="146"/>
      <c r="H23" s="148"/>
      <c r="I23" s="146"/>
      <c r="J23" s="12"/>
      <c r="K23" s="24"/>
      <c r="L23" s="43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41"/>
      <c r="D24" s="12"/>
      <c r="E24" s="12"/>
      <c r="F24" s="12"/>
      <c r="G24" s="12"/>
      <c r="H24" s="146"/>
      <c r="I24" s="12"/>
      <c r="J24" s="12"/>
      <c r="K24" s="12"/>
      <c r="L24" s="43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41" t="s">
        <v>16</v>
      </c>
      <c r="D25" s="12"/>
      <c r="E25" s="12"/>
      <c r="F25" s="12"/>
      <c r="G25" s="12"/>
      <c r="H25" s="11">
        <v>0</v>
      </c>
      <c r="I25" s="12"/>
      <c r="J25" s="12"/>
      <c r="K25" s="13">
        <f>(K22/12)*H25</f>
        <v>0</v>
      </c>
      <c r="L25" s="43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41" t="s">
        <v>31</v>
      </c>
      <c r="D26" s="12"/>
      <c r="E26" s="12"/>
      <c r="F26" s="12"/>
      <c r="G26" s="12"/>
      <c r="H26" s="14">
        <v>0</v>
      </c>
      <c r="I26" s="12"/>
      <c r="J26" s="12"/>
      <c r="K26" s="13">
        <f>H26*12</f>
        <v>0</v>
      </c>
      <c r="L26" s="43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41" t="s">
        <v>30</v>
      </c>
      <c r="D27" s="12"/>
      <c r="E27" s="12"/>
      <c r="F27" s="12"/>
      <c r="G27" s="12"/>
      <c r="H27" s="14">
        <v>0</v>
      </c>
      <c r="I27" s="12"/>
      <c r="J27" s="12"/>
      <c r="K27" s="13">
        <f>H27*12</f>
        <v>0</v>
      </c>
      <c r="L27" s="43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41"/>
      <c r="D28" s="12" t="s">
        <v>0</v>
      </c>
      <c r="E28" s="12"/>
      <c r="F28" s="12"/>
      <c r="G28" s="50"/>
      <c r="H28" s="159"/>
      <c r="I28" s="50"/>
      <c r="J28" s="50"/>
      <c r="K28" s="117"/>
      <c r="L28" s="53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41" t="s">
        <v>33</v>
      </c>
      <c r="D29" s="12"/>
      <c r="E29" s="12"/>
      <c r="F29" s="12"/>
      <c r="G29" s="12"/>
      <c r="H29" s="11">
        <v>0</v>
      </c>
      <c r="I29" s="12"/>
      <c r="J29" s="12"/>
      <c r="K29" s="13">
        <f>(K22)*H29</f>
        <v>0</v>
      </c>
      <c r="L29" s="43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41" t="s">
        <v>17</v>
      </c>
      <c r="D30" s="12"/>
      <c r="E30" s="12"/>
      <c r="F30" s="12"/>
      <c r="G30" s="12"/>
      <c r="H30" s="14">
        <v>0</v>
      </c>
      <c r="I30" s="12"/>
      <c r="J30" s="12"/>
      <c r="K30" s="13">
        <f>H30</f>
        <v>0</v>
      </c>
      <c r="L30" s="43"/>
      <c r="M30" s="1"/>
      <c r="N30" s="1"/>
      <c r="O30" s="1"/>
      <c r="P30" s="1"/>
      <c r="Q30" s="1"/>
      <c r="R30" s="1"/>
    </row>
    <row r="31" spans="1:18" ht="15.75" thickBot="1" x14ac:dyDescent="0.3">
      <c r="A31" s="1"/>
      <c r="B31" s="1"/>
      <c r="C31" s="141"/>
      <c r="D31" s="12"/>
      <c r="E31" s="12"/>
      <c r="F31" s="12"/>
      <c r="G31" s="12"/>
      <c r="H31" s="12"/>
      <c r="I31" s="12"/>
      <c r="J31" s="12"/>
      <c r="K31" s="12"/>
      <c r="L31" s="43"/>
      <c r="M31" s="1"/>
      <c r="N31" s="1"/>
      <c r="O31" s="1"/>
      <c r="P31" s="1"/>
      <c r="Q31" s="1"/>
      <c r="R31" s="1"/>
    </row>
    <row r="32" spans="1:18" ht="15" customHeight="1" thickBot="1" x14ac:dyDescent="0.3">
      <c r="A32" s="1"/>
      <c r="B32" s="1"/>
      <c r="C32" s="160" t="s">
        <v>89</v>
      </c>
      <c r="D32" s="161"/>
      <c r="E32" s="161"/>
      <c r="F32" s="161"/>
      <c r="G32" s="162"/>
      <c r="H32" s="162"/>
      <c r="I32" s="162"/>
      <c r="J32" s="163"/>
      <c r="K32" s="116">
        <f>SUM(K22:K29)</f>
        <v>0</v>
      </c>
      <c r="L32" s="164"/>
      <c r="M32" s="1"/>
      <c r="N32" s="1"/>
      <c r="O32" s="1"/>
      <c r="P32" s="1"/>
      <c r="Q32" s="1"/>
      <c r="R32" s="1"/>
    </row>
    <row r="33" spans="1:18" ht="9" customHeight="1" x14ac:dyDescent="0.25">
      <c r="A33" s="1"/>
      <c r="B33" s="1"/>
      <c r="C33" s="141"/>
      <c r="D33" s="12"/>
      <c r="E33" s="12"/>
      <c r="F33" s="12"/>
      <c r="G33" s="12"/>
      <c r="H33" s="12"/>
      <c r="I33" s="12"/>
      <c r="J33" s="12"/>
      <c r="K33" s="12"/>
      <c r="L33" s="43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41" t="s">
        <v>28</v>
      </c>
      <c r="D34" s="12"/>
      <c r="E34" s="12"/>
      <c r="F34" s="12"/>
      <c r="G34" s="12"/>
      <c r="H34" s="11">
        <v>0</v>
      </c>
      <c r="I34" s="12"/>
      <c r="J34" s="12"/>
      <c r="K34" s="13">
        <f>(K22+K25+K26+K27+K29+K30)*H34</f>
        <v>0</v>
      </c>
      <c r="L34" s="43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41"/>
      <c r="D35" s="12"/>
      <c r="E35" s="12"/>
      <c r="F35" s="12"/>
      <c r="G35" s="12"/>
      <c r="H35" s="146"/>
      <c r="I35" s="12"/>
      <c r="J35" s="12"/>
      <c r="K35" s="12"/>
      <c r="L35" s="43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41" t="s">
        <v>29</v>
      </c>
      <c r="D36" s="12"/>
      <c r="E36" s="12"/>
      <c r="F36" s="12"/>
      <c r="G36" s="12"/>
      <c r="H36" s="11">
        <v>0</v>
      </c>
      <c r="I36" s="12"/>
      <c r="J36" s="12"/>
      <c r="K36" s="13">
        <f>(K22+K25+K27+K29+K30)*H36</f>
        <v>0</v>
      </c>
      <c r="L36" s="43"/>
      <c r="M36" s="1"/>
      <c r="N36" s="1"/>
      <c r="O36" s="1"/>
      <c r="P36" s="1"/>
      <c r="Q36" s="1"/>
      <c r="R36" s="1"/>
    </row>
    <row r="37" spans="1:18" ht="15.75" thickBot="1" x14ac:dyDescent="0.3">
      <c r="A37" s="1"/>
      <c r="B37" s="1"/>
      <c r="C37" s="141" t="s">
        <v>32</v>
      </c>
      <c r="D37" s="12"/>
      <c r="E37" s="12"/>
      <c r="F37" s="12"/>
      <c r="G37" s="12"/>
      <c r="H37" s="146"/>
      <c r="I37" s="12"/>
      <c r="J37" s="12"/>
      <c r="K37" s="12"/>
      <c r="L37" s="43"/>
      <c r="M37" s="1"/>
      <c r="N37" s="1"/>
      <c r="O37" s="1"/>
      <c r="P37" s="1"/>
      <c r="Q37" s="1"/>
      <c r="R37" s="1"/>
    </row>
    <row r="38" spans="1:18" ht="15.75" thickBot="1" x14ac:dyDescent="0.3">
      <c r="A38" s="1"/>
      <c r="B38" s="1"/>
      <c r="C38" s="210" t="s">
        <v>18</v>
      </c>
      <c r="D38" s="163"/>
      <c r="E38" s="163"/>
      <c r="F38" s="163"/>
      <c r="G38" s="163"/>
      <c r="H38" s="211"/>
      <c r="I38" s="163"/>
      <c r="J38" s="163"/>
      <c r="K38" s="220">
        <f>SUM(K32:K36)</f>
        <v>0</v>
      </c>
      <c r="L38" s="164"/>
      <c r="M38" s="1"/>
      <c r="N38" s="1"/>
      <c r="O38" s="1"/>
      <c r="P38" s="1"/>
      <c r="Q38" s="1"/>
      <c r="R38" s="1"/>
    </row>
    <row r="39" spans="1:18" ht="15.75" thickBot="1" x14ac:dyDescent="0.3">
      <c r="A39" s="1"/>
      <c r="B39" s="1"/>
      <c r="C39" s="169"/>
      <c r="D39" s="170"/>
      <c r="E39" s="170"/>
      <c r="F39" s="170"/>
      <c r="G39" s="170"/>
      <c r="H39" s="171"/>
      <c r="I39" s="170"/>
      <c r="J39" s="170"/>
      <c r="K39" s="172"/>
      <c r="L39" s="173"/>
      <c r="M39" s="1"/>
      <c r="N39" s="1"/>
      <c r="O39" s="1"/>
      <c r="P39" s="1"/>
      <c r="Q39" s="1"/>
      <c r="R39" s="1"/>
    </row>
    <row r="40" spans="1:18" ht="11.25" customHeight="1" thickTop="1" x14ac:dyDescent="0.25">
      <c r="A40" s="1"/>
      <c r="B40" s="1"/>
      <c r="C40" s="174"/>
      <c r="D40" s="50"/>
      <c r="E40" s="50"/>
      <c r="F40" s="50"/>
      <c r="G40" s="50"/>
      <c r="H40" s="42"/>
      <c r="I40" s="50"/>
      <c r="J40" s="50"/>
      <c r="K40" s="16"/>
      <c r="L40" s="53"/>
      <c r="M40" s="1" t="s">
        <v>0</v>
      </c>
      <c r="N40" s="1"/>
      <c r="O40" s="1"/>
      <c r="P40" s="1"/>
      <c r="Q40" s="1"/>
      <c r="R40" s="1"/>
    </row>
    <row r="41" spans="1:18" ht="15.75" x14ac:dyDescent="0.25">
      <c r="A41" s="1"/>
      <c r="B41" s="1"/>
      <c r="C41" s="175" t="s">
        <v>19</v>
      </c>
      <c r="D41" s="50"/>
      <c r="E41" s="50"/>
      <c r="F41" s="50"/>
      <c r="G41" s="50"/>
      <c r="H41" s="42"/>
      <c r="I41" s="50"/>
      <c r="J41" s="50"/>
      <c r="K41" s="16"/>
      <c r="L41" s="53"/>
      <c r="M41" s="1"/>
      <c r="N41" s="1"/>
      <c r="O41" s="1"/>
      <c r="P41" s="1"/>
      <c r="Q41" s="1"/>
      <c r="R41" s="1"/>
    </row>
    <row r="42" spans="1:18" ht="15.75" x14ac:dyDescent="0.25">
      <c r="A42" s="1"/>
      <c r="B42" s="1"/>
      <c r="C42" s="176"/>
      <c r="D42" s="12"/>
      <c r="E42" s="12"/>
      <c r="F42" s="12"/>
      <c r="G42" s="12"/>
      <c r="H42" s="42"/>
      <c r="I42" s="12"/>
      <c r="J42" s="12"/>
      <c r="K42" s="16"/>
      <c r="L42" s="53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77"/>
      <c r="D43" s="178" t="s">
        <v>45</v>
      </c>
      <c r="E43" s="29">
        <f>Fachkraft!E43</f>
        <v>6</v>
      </c>
      <c r="F43" s="12"/>
      <c r="G43" s="12"/>
      <c r="H43" s="12"/>
      <c r="I43" s="12"/>
      <c r="J43" s="12"/>
      <c r="K43" s="12"/>
      <c r="L43" s="53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76"/>
      <c r="D44" s="180" t="s">
        <v>46</v>
      </c>
      <c r="E44" s="181">
        <v>359</v>
      </c>
      <c r="F44" s="12"/>
      <c r="G44" s="12"/>
      <c r="H44" s="12"/>
      <c r="I44" s="12"/>
      <c r="J44" s="12"/>
      <c r="K44" s="12"/>
      <c r="L44" s="53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76"/>
      <c r="D45" s="180" t="s">
        <v>47</v>
      </c>
      <c r="E45" s="182">
        <f>E44*E43</f>
        <v>2154</v>
      </c>
      <c r="F45" s="12"/>
      <c r="G45" s="12"/>
      <c r="H45" s="12"/>
      <c r="I45" s="12"/>
      <c r="J45" s="12"/>
      <c r="K45" s="12"/>
      <c r="L45" s="53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83"/>
      <c r="D46" s="184"/>
      <c r="E46" s="185"/>
      <c r="F46" s="12"/>
      <c r="G46" s="44" t="s">
        <v>50</v>
      </c>
      <c r="H46" s="45"/>
      <c r="I46" s="46" t="s">
        <v>49</v>
      </c>
      <c r="J46" s="12"/>
      <c r="K46" s="47" t="s">
        <v>48</v>
      </c>
      <c r="L46" s="43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41" t="s">
        <v>35</v>
      </c>
      <c r="D47" s="45"/>
      <c r="E47" s="45"/>
      <c r="F47" s="12"/>
      <c r="G47" s="13" t="e">
        <f>K47/(($H$94/6)*$E$43)</f>
        <v>#DIV/0!</v>
      </c>
      <c r="H47" s="45"/>
      <c r="I47" s="48">
        <f t="shared" ref="I47:I57" si="0">IF($E$43&gt;0,K47/$E$45,0)</f>
        <v>0</v>
      </c>
      <c r="J47" s="12"/>
      <c r="K47" s="27">
        <v>0</v>
      </c>
      <c r="L47" s="43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41" t="s">
        <v>36</v>
      </c>
      <c r="D48" s="45"/>
      <c r="E48" s="45"/>
      <c r="F48" s="12"/>
      <c r="G48" s="13" t="e">
        <f t="shared" ref="G48:G57" si="1">K48/(($H$94/6)*$E$43)</f>
        <v>#DIV/0!</v>
      </c>
      <c r="H48" s="45"/>
      <c r="I48" s="48">
        <f t="shared" si="0"/>
        <v>0</v>
      </c>
      <c r="J48" s="12"/>
      <c r="K48" s="27">
        <v>0</v>
      </c>
      <c r="L48" s="43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41" t="s">
        <v>37</v>
      </c>
      <c r="D49" s="45"/>
      <c r="E49" s="45"/>
      <c r="F49" s="12"/>
      <c r="G49" s="13" t="e">
        <f t="shared" si="1"/>
        <v>#DIV/0!</v>
      </c>
      <c r="H49" s="45"/>
      <c r="I49" s="48">
        <f t="shared" si="0"/>
        <v>0</v>
      </c>
      <c r="J49" s="12"/>
      <c r="K49" s="27">
        <v>0</v>
      </c>
      <c r="L49" s="43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41" t="s">
        <v>38</v>
      </c>
      <c r="D50" s="45"/>
      <c r="E50" s="45"/>
      <c r="F50" s="12"/>
      <c r="G50" s="13" t="e">
        <f t="shared" si="1"/>
        <v>#DIV/0!</v>
      </c>
      <c r="H50" s="45"/>
      <c r="I50" s="48">
        <f t="shared" si="0"/>
        <v>0</v>
      </c>
      <c r="J50" s="12"/>
      <c r="K50" s="27">
        <v>0</v>
      </c>
      <c r="L50" s="43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41" t="s">
        <v>39</v>
      </c>
      <c r="D51" s="45"/>
      <c r="E51" s="45"/>
      <c r="F51" s="12"/>
      <c r="G51" s="13" t="e">
        <f t="shared" si="1"/>
        <v>#DIV/0!</v>
      </c>
      <c r="H51" s="45"/>
      <c r="I51" s="48">
        <f t="shared" si="0"/>
        <v>0</v>
      </c>
      <c r="J51" s="12"/>
      <c r="K51" s="27">
        <v>0</v>
      </c>
      <c r="L51" s="43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41" t="s">
        <v>40</v>
      </c>
      <c r="D52" s="45"/>
      <c r="E52" s="45"/>
      <c r="F52" s="12"/>
      <c r="G52" s="13" t="e">
        <f t="shared" si="1"/>
        <v>#DIV/0!</v>
      </c>
      <c r="H52" s="45"/>
      <c r="I52" s="48">
        <f t="shared" si="0"/>
        <v>0</v>
      </c>
      <c r="J52" s="12"/>
      <c r="K52" s="27">
        <v>0</v>
      </c>
      <c r="L52" s="43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41" t="s">
        <v>41</v>
      </c>
      <c r="D53" s="45"/>
      <c r="E53" s="45"/>
      <c r="F53" s="12"/>
      <c r="G53" s="13" t="e">
        <f t="shared" si="1"/>
        <v>#DIV/0!</v>
      </c>
      <c r="H53" s="45"/>
      <c r="I53" s="48">
        <f t="shared" si="0"/>
        <v>0</v>
      </c>
      <c r="J53" s="12"/>
      <c r="K53" s="27">
        <v>0</v>
      </c>
      <c r="L53" s="43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41" t="s">
        <v>42</v>
      </c>
      <c r="D54" s="45"/>
      <c r="E54" s="45"/>
      <c r="F54" s="12"/>
      <c r="G54" s="13" t="e">
        <f t="shared" si="1"/>
        <v>#DIV/0!</v>
      </c>
      <c r="H54" s="45"/>
      <c r="I54" s="48">
        <f t="shared" si="0"/>
        <v>0</v>
      </c>
      <c r="J54" s="12"/>
      <c r="K54" s="27">
        <v>0</v>
      </c>
      <c r="L54" s="43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41" t="s">
        <v>43</v>
      </c>
      <c r="D55" s="45"/>
      <c r="E55" s="45"/>
      <c r="F55" s="12"/>
      <c r="G55" s="13" t="e">
        <f t="shared" si="1"/>
        <v>#DIV/0!</v>
      </c>
      <c r="H55" s="45"/>
      <c r="I55" s="48">
        <f t="shared" si="0"/>
        <v>0</v>
      </c>
      <c r="J55" s="12"/>
      <c r="K55" s="27">
        <v>0</v>
      </c>
      <c r="L55" s="43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41" t="s">
        <v>44</v>
      </c>
      <c r="D56" s="45"/>
      <c r="E56" s="45"/>
      <c r="F56" s="12"/>
      <c r="G56" s="13" t="e">
        <f t="shared" si="1"/>
        <v>#DIV/0!</v>
      </c>
      <c r="H56" s="45"/>
      <c r="I56" s="48">
        <f t="shared" si="0"/>
        <v>0</v>
      </c>
      <c r="J56" s="12"/>
      <c r="K56" s="27">
        <v>0</v>
      </c>
      <c r="L56" s="43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41" t="s">
        <v>90</v>
      </c>
      <c r="D57" s="45"/>
      <c r="E57" s="45"/>
      <c r="F57" s="12"/>
      <c r="G57" s="13" t="e">
        <f t="shared" si="1"/>
        <v>#DIV/0!</v>
      </c>
      <c r="H57" s="45"/>
      <c r="I57" s="48">
        <f t="shared" si="0"/>
        <v>0</v>
      </c>
      <c r="J57" s="12"/>
      <c r="K57" s="27">
        <v>0</v>
      </c>
      <c r="L57" s="43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41"/>
      <c r="D58" s="45"/>
      <c r="E58" s="45"/>
      <c r="F58" s="45"/>
      <c r="G58" s="45"/>
      <c r="H58" s="45"/>
      <c r="I58" s="45"/>
      <c r="J58" s="45"/>
      <c r="K58" s="45"/>
      <c r="L58" s="53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41" t="s">
        <v>52</v>
      </c>
      <c r="D59" s="45"/>
      <c r="E59" s="45"/>
      <c r="F59" s="12"/>
      <c r="G59" s="13" t="e">
        <f>K59/(($H$94/6)*$E$43)</f>
        <v>#DIV/0!</v>
      </c>
      <c r="H59" s="45"/>
      <c r="I59" s="48">
        <f>IF($E$43&gt;0,K59/$E$45,0)</f>
        <v>0</v>
      </c>
      <c r="J59" s="12"/>
      <c r="K59" s="27">
        <v>0</v>
      </c>
      <c r="L59" s="43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41" t="s">
        <v>53</v>
      </c>
      <c r="D60" s="45"/>
      <c r="E60" s="45"/>
      <c r="F60" s="12"/>
      <c r="G60" s="13" t="e">
        <f>K60/(($H$94/6)*$E$43)</f>
        <v>#DIV/0!</v>
      </c>
      <c r="H60" s="45"/>
      <c r="I60" s="48">
        <f>IF($E$43&gt;0,K60/$E$45,0)</f>
        <v>0</v>
      </c>
      <c r="J60" s="12"/>
      <c r="K60" s="27">
        <v>0</v>
      </c>
      <c r="L60" s="43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41" t="s">
        <v>54</v>
      </c>
      <c r="D61" s="45"/>
      <c r="E61" s="45"/>
      <c r="F61" s="12"/>
      <c r="G61" s="13" t="e">
        <f>K61/(($H$94/6)*$E$43)</f>
        <v>#DIV/0!</v>
      </c>
      <c r="H61" s="45"/>
      <c r="I61" s="48">
        <f>IF($E$43&gt;0,K61/$E$45,0)</f>
        <v>0</v>
      </c>
      <c r="J61" s="12"/>
      <c r="K61" s="27">
        <v>0</v>
      </c>
      <c r="L61" s="43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41"/>
      <c r="D62" s="45"/>
      <c r="E62" s="45"/>
      <c r="F62" s="12"/>
      <c r="G62" s="45"/>
      <c r="H62" s="186"/>
      <c r="I62" s="187"/>
      <c r="J62" s="50"/>
      <c r="K62" s="45"/>
      <c r="L62" s="43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41"/>
      <c r="D63" s="45"/>
      <c r="E63" s="45"/>
      <c r="F63" s="12"/>
      <c r="G63" s="34" t="e">
        <f>K63/(($H$94/6)*$E$43)</f>
        <v>#DIV/0!</v>
      </c>
      <c r="H63" s="54" t="s">
        <v>22</v>
      </c>
      <c r="I63" s="187"/>
      <c r="J63" s="50"/>
      <c r="K63" s="16">
        <f xml:space="preserve"> SUM(K47:K61)</f>
        <v>0</v>
      </c>
      <c r="L63" s="52" t="s">
        <v>59</v>
      </c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41"/>
      <c r="D64" s="45"/>
      <c r="E64" s="45"/>
      <c r="F64" s="12"/>
      <c r="G64" s="16"/>
      <c r="H64" s="186"/>
      <c r="I64" s="187"/>
      <c r="J64" s="50"/>
      <c r="K64" s="45"/>
      <c r="L64" s="52" t="s">
        <v>60</v>
      </c>
      <c r="N64" s="1"/>
      <c r="O64" s="1"/>
      <c r="P64" s="1"/>
      <c r="Q64" s="1"/>
      <c r="R64" s="1"/>
    </row>
    <row r="65" spans="1:18" x14ac:dyDescent="0.25">
      <c r="A65" s="1"/>
      <c r="B65" s="1"/>
      <c r="C65" s="141"/>
      <c r="D65" s="45"/>
      <c r="E65" s="45"/>
      <c r="F65" s="12"/>
      <c r="G65" s="12"/>
      <c r="H65" s="186"/>
      <c r="I65" s="187"/>
      <c r="J65" s="50"/>
      <c r="K65" s="16"/>
      <c r="L65" s="43"/>
      <c r="M65" s="77" t="s">
        <v>85</v>
      </c>
      <c r="N65" s="1"/>
      <c r="O65" s="1"/>
      <c r="P65" s="1"/>
      <c r="Q65" s="1"/>
      <c r="R65" s="1"/>
    </row>
    <row r="66" spans="1:18" x14ac:dyDescent="0.25">
      <c r="A66" s="1"/>
      <c r="B66" s="1"/>
      <c r="C66" s="188" t="s">
        <v>51</v>
      </c>
      <c r="D66" s="189"/>
      <c r="E66" s="189"/>
      <c r="F66" s="189"/>
      <c r="G66" s="189"/>
      <c r="H66" s="190"/>
      <c r="I66" s="191"/>
      <c r="J66" s="189"/>
      <c r="K66" s="30">
        <f>K63/E43*6</f>
        <v>0</v>
      </c>
      <c r="L66" s="192" t="s">
        <v>67</v>
      </c>
      <c r="M66" s="76" t="e">
        <f>K66/K38</f>
        <v>#DIV/0!</v>
      </c>
      <c r="N66" s="1"/>
      <c r="O66" s="1"/>
      <c r="P66" s="1"/>
      <c r="Q66" s="1"/>
      <c r="R66" s="1"/>
    </row>
    <row r="67" spans="1:18" ht="15.75" thickBot="1" x14ac:dyDescent="0.3">
      <c r="A67" s="1"/>
      <c r="B67" s="1"/>
      <c r="C67" s="193"/>
      <c r="D67" s="62"/>
      <c r="E67" s="62"/>
      <c r="F67" s="62"/>
      <c r="G67" s="62"/>
      <c r="H67" s="171"/>
      <c r="I67" s="62"/>
      <c r="J67" s="62"/>
      <c r="K67" s="62"/>
      <c r="L67" s="194"/>
      <c r="M67" s="74" t="s">
        <v>86</v>
      </c>
      <c r="N67" s="1"/>
      <c r="O67" s="1"/>
      <c r="P67" s="1"/>
      <c r="Q67" s="1"/>
      <c r="R67" s="1"/>
    </row>
    <row r="68" spans="1:18" ht="15.75" thickTop="1" x14ac:dyDescent="0.25">
      <c r="A68" s="1"/>
      <c r="B68" s="1"/>
      <c r="C68" s="141"/>
      <c r="D68" s="12"/>
      <c r="E68" s="12"/>
      <c r="F68" s="12"/>
      <c r="G68" s="12"/>
      <c r="H68" s="42"/>
      <c r="I68" s="12"/>
      <c r="J68" s="12"/>
      <c r="K68" s="16"/>
      <c r="L68" s="43"/>
      <c r="M68" s="1"/>
      <c r="N68" s="1"/>
      <c r="O68" s="1"/>
      <c r="P68" s="1"/>
      <c r="Q68" s="1"/>
      <c r="R68" s="1"/>
    </row>
    <row r="69" spans="1:18" ht="15.75" x14ac:dyDescent="0.25">
      <c r="A69" s="1"/>
      <c r="B69" s="1"/>
      <c r="C69" s="195" t="s">
        <v>34</v>
      </c>
      <c r="D69" s="12"/>
      <c r="E69" s="12"/>
      <c r="F69" s="12"/>
      <c r="G69" s="12"/>
      <c r="H69" s="42"/>
      <c r="I69" s="12"/>
      <c r="J69" s="12"/>
      <c r="K69" s="16"/>
      <c r="L69" s="43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41"/>
      <c r="D70" s="12"/>
      <c r="E70" s="12"/>
      <c r="F70" s="12"/>
      <c r="G70" s="12"/>
      <c r="H70" s="42"/>
      <c r="I70" s="12"/>
      <c r="J70" s="12"/>
      <c r="K70" s="16"/>
      <c r="L70" s="43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41"/>
      <c r="D71" s="12" t="s">
        <v>58</v>
      </c>
      <c r="E71" s="12" t="s">
        <v>70</v>
      </c>
      <c r="F71" s="12"/>
      <c r="G71" s="44" t="s">
        <v>50</v>
      </c>
      <c r="H71" s="45"/>
      <c r="I71" s="46" t="s">
        <v>49</v>
      </c>
      <c r="J71" s="12"/>
      <c r="K71" s="47" t="s">
        <v>48</v>
      </c>
      <c r="L71" s="43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41" t="s">
        <v>56</v>
      </c>
      <c r="D72" s="40">
        <f>Fachkraft!D72</f>
        <v>0</v>
      </c>
      <c r="E72" s="41">
        <v>0</v>
      </c>
      <c r="F72" s="12"/>
      <c r="G72" s="13" t="e">
        <f>K72/(($H$94/6)*$E$43)</f>
        <v>#DIV/0!</v>
      </c>
      <c r="H72" s="45"/>
      <c r="I72" s="48" t="e">
        <f>IF($E$43&gt;0,K72/$E$45,0)</f>
        <v>#DIV/0!</v>
      </c>
      <c r="J72" s="12"/>
      <c r="K72" s="49" t="e">
        <f>D72/E72*E43</f>
        <v>#DIV/0!</v>
      </c>
      <c r="L72" s="43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41" t="s">
        <v>57</v>
      </c>
      <c r="D73" s="40">
        <f>Fachkraft!D73</f>
        <v>0</v>
      </c>
      <c r="E73" s="41">
        <v>0</v>
      </c>
      <c r="F73" s="12"/>
      <c r="G73" s="13" t="e">
        <f>K73/(($H$94/6)*$E$43)</f>
        <v>#DIV/0!</v>
      </c>
      <c r="H73" s="45"/>
      <c r="I73" s="48" t="e">
        <f>IF($E$43&gt;0,K73/$E$45,0)</f>
        <v>#DIV/0!</v>
      </c>
      <c r="J73" s="12"/>
      <c r="K73" s="49" t="e">
        <f>D73/E73*E43</f>
        <v>#DIV/0!</v>
      </c>
      <c r="L73" s="43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74"/>
      <c r="D74" s="196"/>
      <c r="E74" s="50"/>
      <c r="F74" s="50"/>
      <c r="G74" s="50"/>
      <c r="H74" s="50"/>
      <c r="I74" s="51"/>
      <c r="J74" s="50"/>
      <c r="K74" s="16" t="e">
        <f>SUM(K72:K73)</f>
        <v>#DIV/0!</v>
      </c>
      <c r="L74" s="52" t="s">
        <v>61</v>
      </c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74"/>
      <c r="D75" s="196"/>
      <c r="E75" s="50"/>
      <c r="F75" s="50"/>
      <c r="G75" s="50"/>
      <c r="H75" s="50"/>
      <c r="I75" s="51"/>
      <c r="J75" s="50"/>
      <c r="K75" s="16"/>
      <c r="L75" s="52" t="s">
        <v>60</v>
      </c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74"/>
      <c r="D76" s="196"/>
      <c r="E76" s="50"/>
      <c r="F76" s="50"/>
      <c r="G76" s="16"/>
      <c r="H76" s="50"/>
      <c r="I76" s="51"/>
      <c r="J76" s="50"/>
      <c r="K76" s="45"/>
      <c r="L76" s="43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41" t="s">
        <v>68</v>
      </c>
      <c r="D77" s="12">
        <v>205</v>
      </c>
      <c r="E77" s="12"/>
      <c r="F77" s="50"/>
      <c r="G77" s="13" t="e">
        <f>K77/H94</f>
        <v>#DIV/0!</v>
      </c>
      <c r="H77" s="42"/>
      <c r="I77" s="51"/>
      <c r="J77" s="50"/>
      <c r="K77" s="49" t="e">
        <f>205+(1/E72+1/E73)*205*6</f>
        <v>#DIV/0!</v>
      </c>
      <c r="L77" s="53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41" t="s">
        <v>55</v>
      </c>
      <c r="D78" s="12" t="s">
        <v>69</v>
      </c>
      <c r="E78" s="12"/>
      <c r="F78" s="50"/>
      <c r="G78" s="13" t="e">
        <f>K78/H94</f>
        <v>#DIV/0!</v>
      </c>
      <c r="H78" s="42"/>
      <c r="I78" s="51"/>
      <c r="J78" s="50"/>
      <c r="K78" s="212" t="e">
        <f>1.5%*K38+(K74/E43*6*1.5%)</f>
        <v>#DIV/0!</v>
      </c>
      <c r="L78" s="53"/>
      <c r="M78" s="74"/>
      <c r="N78" s="1"/>
      <c r="O78" s="1"/>
      <c r="P78" s="1"/>
      <c r="Q78" s="1"/>
      <c r="R78" s="1"/>
    </row>
    <row r="79" spans="1:18" x14ac:dyDescent="0.25">
      <c r="A79" s="1"/>
      <c r="B79" s="1"/>
      <c r="C79" s="197" t="s">
        <v>71</v>
      </c>
      <c r="D79" s="12"/>
      <c r="E79" s="12"/>
      <c r="F79" s="12"/>
      <c r="G79" s="45"/>
      <c r="H79" s="45"/>
      <c r="I79" s="45"/>
      <c r="J79" s="45"/>
      <c r="K79" s="45"/>
      <c r="L79" s="12"/>
      <c r="M79" s="73"/>
      <c r="N79" s="1"/>
      <c r="O79" s="1"/>
      <c r="P79" s="1"/>
      <c r="Q79" s="1"/>
      <c r="R79" s="1"/>
    </row>
    <row r="80" spans="1:18" x14ac:dyDescent="0.25">
      <c r="A80" s="1"/>
      <c r="B80" s="1"/>
      <c r="C80" s="197"/>
      <c r="D80" s="12"/>
      <c r="E80" s="12"/>
      <c r="F80" s="12"/>
      <c r="G80" s="45"/>
      <c r="H80" s="45"/>
      <c r="I80" s="45"/>
      <c r="J80" s="45"/>
      <c r="K80" s="45"/>
      <c r="L80" s="12"/>
      <c r="M80" s="73"/>
      <c r="N80" s="1"/>
      <c r="O80" s="1"/>
      <c r="P80" s="1"/>
      <c r="Q80" s="1"/>
      <c r="R80" s="1"/>
    </row>
    <row r="81" spans="1:18" x14ac:dyDescent="0.25">
      <c r="A81" s="1"/>
      <c r="B81" s="1"/>
      <c r="C81" s="198" t="s">
        <v>105</v>
      </c>
      <c r="D81" s="12"/>
      <c r="E81" s="12"/>
      <c r="F81" s="12"/>
      <c r="G81" s="45"/>
      <c r="H81" s="45"/>
      <c r="I81" s="45"/>
      <c r="J81" s="45"/>
      <c r="K81" s="204">
        <v>0</v>
      </c>
      <c r="L81" s="12"/>
      <c r="M81" s="73"/>
      <c r="N81" s="1"/>
      <c r="O81" s="1"/>
      <c r="P81" s="1"/>
      <c r="Q81" s="1"/>
      <c r="R81" s="1"/>
    </row>
    <row r="82" spans="1:18" x14ac:dyDescent="0.25">
      <c r="A82" s="1"/>
      <c r="B82" s="1"/>
      <c r="C82" s="141"/>
      <c r="D82" s="12"/>
      <c r="E82" s="12"/>
      <c r="F82" s="12"/>
      <c r="G82" s="16"/>
      <c r="H82" s="42"/>
      <c r="I82" s="12"/>
      <c r="J82" s="12"/>
      <c r="K82" s="16"/>
      <c r="L82" s="54"/>
      <c r="M82" s="77" t="s">
        <v>85</v>
      </c>
      <c r="N82" s="1"/>
      <c r="O82" s="1"/>
      <c r="P82" s="1"/>
      <c r="Q82" s="1"/>
      <c r="R82" s="1"/>
    </row>
    <row r="83" spans="1:18" x14ac:dyDescent="0.25">
      <c r="A83" s="1"/>
      <c r="B83" s="1"/>
      <c r="C83" s="199" t="s">
        <v>62</v>
      </c>
      <c r="D83" s="56"/>
      <c r="E83" s="56"/>
      <c r="F83" s="56"/>
      <c r="G83" s="31"/>
      <c r="H83" s="55"/>
      <c r="I83" s="56"/>
      <c r="J83" s="56"/>
      <c r="K83" s="133" t="e">
        <f>(K74/E43*6)+K77+K78+K81</f>
        <v>#DIV/0!</v>
      </c>
      <c r="L83" s="57" t="s">
        <v>67</v>
      </c>
      <c r="M83" s="76" t="e">
        <f>K83/K38</f>
        <v>#DIV/0!</v>
      </c>
      <c r="N83" s="1"/>
      <c r="O83" s="1"/>
      <c r="P83" s="1"/>
      <c r="Q83" s="1"/>
      <c r="R83" s="1"/>
    </row>
    <row r="84" spans="1:18" ht="15.75" thickBot="1" x14ac:dyDescent="0.3">
      <c r="A84" s="1"/>
      <c r="B84" s="1"/>
      <c r="C84" s="141"/>
      <c r="D84" s="12"/>
      <c r="E84" s="12"/>
      <c r="F84" s="12"/>
      <c r="G84" s="12"/>
      <c r="H84" s="42"/>
      <c r="I84" s="12"/>
      <c r="J84" s="12"/>
      <c r="K84" s="45"/>
      <c r="L84" s="54"/>
      <c r="M84" s="74" t="s">
        <v>86</v>
      </c>
      <c r="N84" s="1"/>
      <c r="O84" s="1"/>
      <c r="P84" s="1"/>
      <c r="Q84" s="1"/>
      <c r="R84" s="1"/>
    </row>
    <row r="85" spans="1:18" ht="16.5" thickTop="1" thickBot="1" x14ac:dyDescent="0.3">
      <c r="A85" s="1"/>
      <c r="B85" s="1"/>
      <c r="C85" s="200"/>
      <c r="D85" s="58"/>
      <c r="E85" s="58"/>
      <c r="F85" s="58"/>
      <c r="G85" s="58"/>
      <c r="H85" s="59"/>
      <c r="I85" s="58"/>
      <c r="J85" s="58"/>
      <c r="K85" s="60"/>
      <c r="L85" s="58"/>
      <c r="M85" s="75"/>
      <c r="N85" s="1"/>
      <c r="O85" s="1"/>
      <c r="P85" s="1"/>
      <c r="Q85" s="1"/>
      <c r="R85" s="1"/>
    </row>
    <row r="86" spans="1:18" ht="24" thickBot="1" x14ac:dyDescent="0.4">
      <c r="A86" s="1"/>
      <c r="B86" s="1"/>
      <c r="C86" s="201" t="s">
        <v>20</v>
      </c>
      <c r="D86" s="61"/>
      <c r="E86" s="61"/>
      <c r="F86" s="61"/>
      <c r="G86" s="61"/>
      <c r="H86" s="61"/>
      <c r="I86" s="61"/>
      <c r="J86" s="61"/>
      <c r="K86" s="36" t="e">
        <f>SUM(K38+K66+K83)</f>
        <v>#DIV/0!</v>
      </c>
      <c r="L86" s="61"/>
      <c r="M86" s="32"/>
      <c r="N86" s="1"/>
      <c r="O86" s="1"/>
      <c r="P86" s="1"/>
      <c r="Q86" s="1"/>
      <c r="R86" s="1"/>
    </row>
    <row r="87" spans="1:18" ht="15.75" thickBot="1" x14ac:dyDescent="0.3">
      <c r="A87" s="1"/>
      <c r="B87" s="1"/>
      <c r="C87" s="193"/>
      <c r="D87" s="62"/>
      <c r="E87" s="62"/>
      <c r="F87" s="62"/>
      <c r="G87" s="62"/>
      <c r="H87" s="62"/>
      <c r="I87" s="62"/>
      <c r="J87" s="62"/>
      <c r="K87" s="62"/>
      <c r="L87" s="62"/>
      <c r="M87" s="19"/>
      <c r="N87" s="1"/>
      <c r="O87" s="1"/>
      <c r="P87" s="1"/>
      <c r="Q87" s="1"/>
      <c r="R87" s="1"/>
    </row>
    <row r="88" spans="1:18" ht="15.75" thickTop="1" x14ac:dyDescent="0.25">
      <c r="A88" s="1"/>
      <c r="B88" s="1"/>
      <c r="C88" s="141"/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"/>
      <c r="O88" s="1"/>
      <c r="P88" s="1"/>
      <c r="Q88" s="1"/>
      <c r="R88" s="1"/>
    </row>
    <row r="89" spans="1:18" x14ac:dyDescent="0.25">
      <c r="A89" s="1"/>
      <c r="B89" s="1"/>
      <c r="C89" s="141" t="s">
        <v>88</v>
      </c>
      <c r="D89" s="70" t="s">
        <v>108</v>
      </c>
      <c r="E89" s="70"/>
      <c r="F89" s="70"/>
      <c r="G89" s="70"/>
      <c r="H89" s="105">
        <v>0</v>
      </c>
      <c r="I89" s="12"/>
      <c r="J89" s="12"/>
      <c r="K89" s="12"/>
      <c r="L89" s="12"/>
      <c r="M89" s="19"/>
      <c r="N89" s="1"/>
      <c r="O89" s="1"/>
      <c r="P89" s="1"/>
      <c r="Q89" s="1"/>
      <c r="R89" s="1"/>
    </row>
    <row r="90" spans="1:18" x14ac:dyDescent="0.25">
      <c r="A90" s="1"/>
      <c r="B90" s="1"/>
      <c r="C90" s="141"/>
      <c r="D90" s="70" t="s">
        <v>106</v>
      </c>
      <c r="E90" s="70"/>
      <c r="F90" s="70"/>
      <c r="G90" s="70"/>
      <c r="H90" s="213"/>
      <c r="I90" s="12"/>
      <c r="J90" s="12"/>
      <c r="K90" s="12"/>
      <c r="L90" s="12"/>
      <c r="M90" s="19"/>
      <c r="N90" s="1"/>
      <c r="O90" s="1"/>
      <c r="P90" s="1"/>
      <c r="Q90" s="1"/>
      <c r="R90" s="1"/>
    </row>
    <row r="91" spans="1:18" x14ac:dyDescent="0.25">
      <c r="A91" s="1"/>
      <c r="B91" s="1"/>
      <c r="C91" s="141"/>
      <c r="D91" s="70" t="s">
        <v>107</v>
      </c>
      <c r="E91" s="70"/>
      <c r="F91" s="70"/>
      <c r="G91" s="70"/>
      <c r="H91" s="213"/>
      <c r="I91" s="12"/>
      <c r="J91" s="12"/>
      <c r="K91" s="12"/>
      <c r="L91" s="12"/>
      <c r="M91" s="19"/>
      <c r="N91" s="1"/>
      <c r="O91" s="1"/>
      <c r="P91" s="1"/>
      <c r="Q91" s="1"/>
      <c r="R91" s="1"/>
    </row>
    <row r="92" spans="1:18" x14ac:dyDescent="0.25">
      <c r="A92" s="1"/>
      <c r="B92" s="1"/>
      <c r="C92" s="141"/>
      <c r="D92" s="12"/>
      <c r="E92" s="12"/>
      <c r="F92" s="12"/>
      <c r="G92" s="12"/>
      <c r="H92" s="213"/>
      <c r="I92" s="12"/>
      <c r="J92" s="12"/>
      <c r="K92" s="12"/>
      <c r="L92" s="12"/>
      <c r="M92" s="19"/>
      <c r="N92" s="1"/>
      <c r="O92" s="1"/>
      <c r="P92" s="1"/>
      <c r="Q92" s="1"/>
      <c r="R92" s="1"/>
    </row>
    <row r="93" spans="1:18" ht="15.75" thickBot="1" x14ac:dyDescent="0.3">
      <c r="A93" s="1"/>
      <c r="B93" s="1"/>
      <c r="C93" s="141"/>
      <c r="D93" s="12"/>
      <c r="E93" s="12"/>
      <c r="F93" s="12"/>
      <c r="G93" s="12"/>
      <c r="H93" s="12"/>
      <c r="I93" s="12"/>
      <c r="J93" s="12"/>
      <c r="K93" s="12"/>
      <c r="L93" s="12"/>
      <c r="M93" s="19"/>
      <c r="N93" s="1"/>
      <c r="O93" s="1"/>
      <c r="P93" s="1"/>
      <c r="Q93" s="1"/>
      <c r="R93" s="1"/>
    </row>
    <row r="94" spans="1:18" ht="21.75" thickBot="1" x14ac:dyDescent="0.4">
      <c r="A94" s="1"/>
      <c r="B94" s="1"/>
      <c r="C94" s="141" t="s">
        <v>63</v>
      </c>
      <c r="D94" s="12"/>
      <c r="E94" s="12"/>
      <c r="F94" s="11">
        <v>0</v>
      </c>
      <c r="G94" s="12"/>
      <c r="H94" s="63">
        <f>H89*F94</f>
        <v>0</v>
      </c>
      <c r="I94" s="12"/>
      <c r="J94" s="45"/>
      <c r="K94" s="35" t="e">
        <f>K86/H94</f>
        <v>#DIV/0!</v>
      </c>
      <c r="L94" s="64"/>
      <c r="M94" s="33"/>
      <c r="N94" s="1"/>
      <c r="O94" s="1"/>
      <c r="P94" s="1"/>
      <c r="Q94" s="1"/>
      <c r="R94" s="1"/>
    </row>
    <row r="95" spans="1:18" x14ac:dyDescent="0.25">
      <c r="A95" s="1"/>
      <c r="B95" s="1"/>
      <c r="C95" s="141"/>
      <c r="D95" s="64"/>
      <c r="E95" s="64"/>
      <c r="F95" s="64"/>
      <c r="G95" s="64"/>
      <c r="H95" s="64"/>
      <c r="I95" s="64"/>
      <c r="J95" s="64"/>
      <c r="K95" s="65" t="s">
        <v>66</v>
      </c>
      <c r="L95" s="64"/>
      <c r="M95" s="19"/>
      <c r="N95" s="1"/>
      <c r="O95" s="1"/>
      <c r="P95" s="1"/>
      <c r="Q95" s="1"/>
      <c r="R95" s="1"/>
    </row>
    <row r="96" spans="1:18" x14ac:dyDescent="0.25">
      <c r="A96" s="1"/>
      <c r="B96" s="1"/>
      <c r="C96" s="202"/>
      <c r="D96" s="64"/>
      <c r="E96" s="64"/>
      <c r="F96" s="64"/>
      <c r="G96" s="64"/>
      <c r="H96" s="64"/>
      <c r="I96" s="64"/>
      <c r="J96" s="64"/>
      <c r="K96" s="64"/>
      <c r="L96" s="64"/>
      <c r="M96" s="19"/>
      <c r="N96" s="1"/>
      <c r="O96" s="1"/>
      <c r="P96" s="1"/>
      <c r="Q96" s="1"/>
      <c r="R96" s="1"/>
    </row>
    <row r="97" spans="1:18" x14ac:dyDescent="0.25">
      <c r="A97" s="1"/>
      <c r="B97" s="1"/>
      <c r="C97" s="202"/>
      <c r="D97" s="64"/>
      <c r="E97" s="64"/>
      <c r="F97" s="64"/>
      <c r="G97" s="64"/>
      <c r="H97" s="64"/>
      <c r="I97" s="64"/>
      <c r="J97" s="66"/>
      <c r="K97" s="64"/>
      <c r="L97" s="64"/>
      <c r="M97" s="19"/>
      <c r="N97" s="1"/>
      <c r="O97" s="1"/>
      <c r="P97" s="1"/>
      <c r="Q97" s="1"/>
      <c r="R97" s="1"/>
    </row>
    <row r="98" spans="1:18" x14ac:dyDescent="0.25">
      <c r="A98" s="1"/>
      <c r="B98" s="1"/>
      <c r="C98" s="202"/>
      <c r="D98" s="64"/>
      <c r="E98" s="64"/>
      <c r="F98" s="64"/>
      <c r="G98" s="64"/>
      <c r="H98" s="64"/>
      <c r="I98" s="64"/>
      <c r="J98" s="64"/>
      <c r="K98" s="64"/>
      <c r="L98" s="67"/>
      <c r="M98" s="1"/>
      <c r="N98" s="1"/>
      <c r="O98" s="1"/>
      <c r="P98" s="1"/>
      <c r="Q98" s="1"/>
      <c r="R98" s="1"/>
    </row>
    <row r="99" spans="1:18" ht="15.75" thickBot="1" x14ac:dyDescent="0.3">
      <c r="A99" s="1"/>
      <c r="B99" s="1"/>
      <c r="C99" s="203"/>
      <c r="D99" s="68"/>
      <c r="E99" s="68"/>
      <c r="F99" s="68"/>
      <c r="G99" s="68"/>
      <c r="H99" s="68"/>
      <c r="I99" s="68"/>
      <c r="J99" s="68"/>
      <c r="K99" s="68"/>
      <c r="L99" s="69"/>
      <c r="M99" s="1"/>
      <c r="N99" s="1"/>
      <c r="O99" s="1"/>
      <c r="P99" s="1"/>
      <c r="Q99" s="1"/>
      <c r="R99" s="1"/>
    </row>
    <row r="101" spans="1:18" x14ac:dyDescent="0.25">
      <c r="G101" s="4"/>
    </row>
    <row r="102" spans="1:18" x14ac:dyDescent="0.25">
      <c r="G102" s="4"/>
    </row>
    <row r="103" spans="1:18" x14ac:dyDescent="0.2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8" x14ac:dyDescent="0.2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15"/>
    </row>
    <row r="105" spans="1:18" x14ac:dyDescent="0.25">
      <c r="C105" s="38"/>
      <c r="D105" s="38"/>
      <c r="E105" s="38"/>
      <c r="F105" s="38"/>
      <c r="G105" s="38"/>
      <c r="H105" s="38"/>
      <c r="I105" s="38"/>
      <c r="J105" s="38"/>
      <c r="K105" s="228"/>
      <c r="L105" s="228"/>
      <c r="M105" s="15"/>
    </row>
    <row r="106" spans="1:18" x14ac:dyDescent="0.25">
      <c r="C106" s="38"/>
      <c r="D106" s="38"/>
      <c r="E106" s="38"/>
      <c r="F106" s="81"/>
      <c r="G106" s="38"/>
      <c r="H106" s="38"/>
      <c r="I106" s="38"/>
      <c r="J106" s="38"/>
      <c r="K106" s="78"/>
      <c r="L106" s="78"/>
      <c r="M106" s="15"/>
    </row>
    <row r="107" spans="1:18" x14ac:dyDescent="0.25">
      <c r="C107" s="38"/>
      <c r="D107" s="38"/>
      <c r="E107" s="82"/>
      <c r="F107" s="82"/>
      <c r="G107" s="38"/>
      <c r="H107" s="38"/>
      <c r="I107" s="38"/>
      <c r="J107" s="38"/>
      <c r="K107" s="72"/>
      <c r="L107" s="83"/>
      <c r="M107" s="15"/>
    </row>
    <row r="108" spans="1:18" x14ac:dyDescent="0.25">
      <c r="C108" s="38"/>
      <c r="D108" s="38"/>
      <c r="E108" s="71"/>
      <c r="F108" s="82"/>
      <c r="G108" s="38"/>
      <c r="H108" s="38"/>
      <c r="I108" s="38"/>
      <c r="J108" s="38"/>
      <c r="K108" s="37"/>
      <c r="L108" s="78"/>
      <c r="M108" s="15"/>
    </row>
    <row r="109" spans="1:18" x14ac:dyDescent="0.25">
      <c r="C109" s="38"/>
      <c r="D109" s="84"/>
      <c r="E109" s="71"/>
      <c r="F109" s="72"/>
      <c r="G109" s="78"/>
      <c r="H109" s="10"/>
      <c r="I109" s="10"/>
      <c r="J109" s="38"/>
      <c r="K109" s="72"/>
      <c r="L109" s="85"/>
      <c r="M109" s="15"/>
    </row>
    <row r="110" spans="1:18" x14ac:dyDescent="0.25">
      <c r="C110" s="38"/>
      <c r="D110" s="84"/>
      <c r="E110" s="71"/>
      <c r="F110" s="72"/>
      <c r="G110" s="78"/>
      <c r="H110" s="10"/>
      <c r="I110" s="10"/>
      <c r="J110" s="38"/>
      <c r="K110" s="72"/>
      <c r="L110" s="85"/>
      <c r="M110" s="15"/>
    </row>
    <row r="111" spans="1:18" x14ac:dyDescent="0.25">
      <c r="C111" s="38"/>
      <c r="D111" s="84"/>
      <c r="E111" s="71"/>
      <c r="F111" s="72"/>
      <c r="G111" s="78"/>
      <c r="H111" s="10"/>
      <c r="I111" s="10"/>
      <c r="J111" s="38"/>
      <c r="K111" s="72"/>
      <c r="L111" s="85"/>
      <c r="M111" s="15"/>
    </row>
    <row r="112" spans="1:18" x14ac:dyDescent="0.25">
      <c r="C112" s="38"/>
      <c r="D112" s="84"/>
      <c r="E112" s="71"/>
      <c r="F112" s="72"/>
      <c r="G112" s="78"/>
      <c r="H112" s="10"/>
      <c r="I112" s="10"/>
      <c r="J112" s="38"/>
      <c r="K112" s="72"/>
      <c r="L112" s="85"/>
      <c r="M112" s="15"/>
    </row>
    <row r="113" spans="3:13" x14ac:dyDescent="0.25">
      <c r="C113" s="38"/>
      <c r="D113" s="84"/>
      <c r="E113" s="71"/>
      <c r="F113" s="72"/>
      <c r="G113" s="78"/>
      <c r="H113" s="10"/>
      <c r="I113" s="10"/>
      <c r="J113" s="38"/>
      <c r="K113" s="72"/>
      <c r="L113" s="85"/>
      <c r="M113" s="15"/>
    </row>
    <row r="114" spans="3:13" x14ac:dyDescent="0.25">
      <c r="C114" s="38"/>
      <c r="D114" s="84"/>
      <c r="E114" s="71"/>
      <c r="F114" s="72"/>
      <c r="G114" s="78"/>
      <c r="H114" s="10"/>
      <c r="I114" s="10"/>
      <c r="J114" s="38"/>
      <c r="K114" s="72"/>
      <c r="L114" s="85"/>
      <c r="M114" s="15"/>
    </row>
    <row r="115" spans="3:13" x14ac:dyDescent="0.25">
      <c r="C115" s="38"/>
      <c r="D115" s="84"/>
      <c r="E115" s="71"/>
      <c r="F115" s="72"/>
      <c r="G115" s="78"/>
      <c r="H115" s="10"/>
      <c r="I115" s="10"/>
      <c r="J115" s="38"/>
      <c r="K115" s="72"/>
      <c r="L115" s="85"/>
      <c r="M115" s="15"/>
    </row>
    <row r="116" spans="3:13" x14ac:dyDescent="0.25">
      <c r="C116" s="38"/>
      <c r="D116" s="84"/>
      <c r="E116" s="71"/>
      <c r="F116" s="72"/>
      <c r="G116" s="78"/>
      <c r="H116" s="10"/>
      <c r="I116" s="10"/>
      <c r="J116" s="38"/>
      <c r="K116" s="72"/>
      <c r="L116" s="85"/>
      <c r="M116" s="15"/>
    </row>
    <row r="117" spans="3:13" x14ac:dyDescent="0.25">
      <c r="C117" s="38"/>
      <c r="D117" s="84"/>
      <c r="E117" s="71"/>
      <c r="F117" s="72"/>
      <c r="G117" s="78"/>
      <c r="H117" s="10"/>
      <c r="I117" s="10"/>
      <c r="J117" s="38"/>
      <c r="K117" s="72"/>
      <c r="L117" s="85"/>
      <c r="M117" s="15"/>
    </row>
    <row r="118" spans="3:13" x14ac:dyDescent="0.25">
      <c r="C118" s="38"/>
      <c r="D118" s="84"/>
      <c r="E118" s="71"/>
      <c r="F118" s="72"/>
      <c r="G118" s="78"/>
      <c r="H118" s="10"/>
      <c r="I118" s="10"/>
      <c r="J118" s="38"/>
      <c r="K118" s="72"/>
      <c r="L118" s="85"/>
      <c r="M118" s="15"/>
    </row>
    <row r="119" spans="3:13" x14ac:dyDescent="0.25">
      <c r="C119" s="38"/>
      <c r="D119" s="78"/>
      <c r="E119" s="71"/>
      <c r="F119" s="72"/>
      <c r="G119" s="38"/>
      <c r="H119" s="38"/>
      <c r="I119" s="38"/>
      <c r="J119" s="38"/>
      <c r="K119" s="38"/>
      <c r="L119" s="38"/>
      <c r="M119" s="15"/>
    </row>
    <row r="120" spans="3:13" x14ac:dyDescent="0.25">
      <c r="C120" s="37"/>
      <c r="D120" s="86"/>
      <c r="E120" s="87"/>
      <c r="F120" s="78"/>
      <c r="G120" s="38"/>
      <c r="H120" s="38"/>
      <c r="I120" s="88"/>
      <c r="J120" s="38"/>
      <c r="K120" s="38"/>
      <c r="L120" s="38"/>
      <c r="M120" s="15"/>
    </row>
    <row r="121" spans="3:13" x14ac:dyDescent="0.25">
      <c r="C121" s="38"/>
      <c r="D121" s="78"/>
      <c r="E121" s="89"/>
      <c r="F121" s="78"/>
      <c r="G121" s="38"/>
      <c r="H121" s="38"/>
      <c r="I121" s="38"/>
      <c r="J121" s="38"/>
      <c r="K121" s="38"/>
      <c r="L121" s="38"/>
      <c r="M121" s="15"/>
    </row>
    <row r="122" spans="3:13" x14ac:dyDescent="0.25">
      <c r="C122" s="38"/>
      <c r="D122" s="38"/>
      <c r="E122" s="90"/>
      <c r="F122" s="78"/>
      <c r="G122" s="38"/>
      <c r="H122" s="88"/>
      <c r="I122" s="38"/>
      <c r="J122" s="38"/>
      <c r="K122" s="38"/>
      <c r="L122" s="38"/>
      <c r="M122" s="15"/>
    </row>
    <row r="123" spans="3:13" x14ac:dyDescent="0.25">
      <c r="C123" s="38"/>
      <c r="D123" s="78"/>
      <c r="E123" s="89"/>
      <c r="F123" s="78"/>
      <c r="G123" s="38"/>
      <c r="H123" s="38"/>
      <c r="I123" s="38"/>
      <c r="J123" s="38"/>
      <c r="K123" s="38"/>
      <c r="L123" s="38"/>
      <c r="M123" s="15"/>
    </row>
    <row r="124" spans="3:13" x14ac:dyDescent="0.25">
      <c r="C124" s="38"/>
      <c r="D124" s="82"/>
      <c r="E124" s="82"/>
      <c r="F124" s="82"/>
      <c r="G124" s="82"/>
      <c r="H124" s="82"/>
      <c r="I124" s="82"/>
      <c r="J124" s="82"/>
      <c r="K124" s="82"/>
      <c r="L124" s="38"/>
      <c r="M124" s="15"/>
    </row>
    <row r="125" spans="3:13" x14ac:dyDescent="0.25">
      <c r="C125" s="38"/>
      <c r="D125" s="72"/>
      <c r="E125" s="82"/>
      <c r="F125" s="82"/>
      <c r="G125" s="91"/>
      <c r="H125" s="91"/>
      <c r="I125" s="91"/>
      <c r="J125" s="82"/>
      <c r="K125" s="82"/>
      <c r="L125" s="38"/>
      <c r="M125" s="15"/>
    </row>
    <row r="126" spans="3:13" x14ac:dyDescent="0.25">
      <c r="C126" s="38"/>
      <c r="D126" s="72"/>
      <c r="E126" s="72"/>
      <c r="F126" s="72"/>
      <c r="G126" s="72"/>
      <c r="H126" s="72"/>
      <c r="I126" s="72"/>
      <c r="J126" s="72"/>
      <c r="K126" s="72"/>
      <c r="L126" s="38"/>
      <c r="M126" s="15"/>
    </row>
    <row r="127" spans="3:13" x14ac:dyDescent="0.25">
      <c r="C127" s="38"/>
      <c r="D127" s="72"/>
      <c r="E127" s="79"/>
      <c r="F127" s="80"/>
      <c r="G127" s="80"/>
      <c r="H127" s="80"/>
      <c r="I127" s="80"/>
      <c r="J127" s="80"/>
      <c r="K127" s="80"/>
      <c r="L127" s="38"/>
      <c r="M127" s="15"/>
    </row>
    <row r="128" spans="3:13" x14ac:dyDescent="0.25">
      <c r="C128" s="38"/>
      <c r="D128" s="72"/>
      <c r="E128" s="79"/>
      <c r="F128" s="80"/>
      <c r="G128" s="80"/>
      <c r="H128" s="80"/>
      <c r="I128" s="80"/>
      <c r="J128" s="80"/>
      <c r="K128" s="80"/>
      <c r="L128" s="38"/>
      <c r="M128" s="15"/>
    </row>
    <row r="129" spans="3:13" x14ac:dyDescent="0.25">
      <c r="C129" s="38"/>
      <c r="D129" s="72"/>
      <c r="E129" s="79"/>
      <c r="F129" s="80"/>
      <c r="G129" s="80"/>
      <c r="H129" s="80"/>
      <c r="I129" s="80"/>
      <c r="J129" s="80"/>
      <c r="K129" s="80"/>
      <c r="L129" s="38"/>
      <c r="M129" s="15"/>
    </row>
    <row r="130" spans="3:13" x14ac:dyDescent="0.25">
      <c r="C130" s="38"/>
      <c r="D130" s="72"/>
      <c r="E130" s="79"/>
      <c r="F130" s="80"/>
      <c r="G130" s="80"/>
      <c r="H130" s="80"/>
      <c r="I130" s="80"/>
      <c r="J130" s="80"/>
      <c r="K130" s="80"/>
      <c r="L130" s="38"/>
      <c r="M130" s="15"/>
    </row>
    <row r="131" spans="3:13" x14ac:dyDescent="0.25">
      <c r="C131" s="38"/>
      <c r="D131" s="72"/>
      <c r="E131" s="79"/>
      <c r="F131" s="80"/>
      <c r="G131" s="80"/>
      <c r="H131" s="80"/>
      <c r="I131" s="80"/>
      <c r="J131" s="80"/>
      <c r="K131" s="80"/>
      <c r="L131" s="38"/>
      <c r="M131" s="15"/>
    </row>
    <row r="132" spans="3:13" x14ac:dyDescent="0.25">
      <c r="C132" s="38"/>
      <c r="D132" s="72"/>
      <c r="E132" s="79"/>
      <c r="F132" s="80"/>
      <c r="G132" s="80"/>
      <c r="H132" s="80"/>
      <c r="I132" s="80"/>
      <c r="J132" s="80"/>
      <c r="K132" s="80"/>
      <c r="L132" s="38"/>
      <c r="M132" s="15"/>
    </row>
    <row r="133" spans="3:13" x14ac:dyDescent="0.25">
      <c r="C133" s="38"/>
      <c r="D133" s="72"/>
      <c r="E133" s="79"/>
      <c r="F133" s="80"/>
      <c r="G133" s="80"/>
      <c r="H133" s="80"/>
      <c r="I133" s="80"/>
      <c r="J133" s="80"/>
      <c r="K133" s="80"/>
      <c r="L133" s="38"/>
      <c r="M133" s="15"/>
    </row>
    <row r="134" spans="3:13" x14ac:dyDescent="0.25">
      <c r="C134" s="38"/>
      <c r="D134" s="72"/>
      <c r="E134" s="79"/>
      <c r="F134" s="80"/>
      <c r="G134" s="80"/>
      <c r="H134" s="80"/>
      <c r="I134" s="80"/>
      <c r="J134" s="80"/>
      <c r="K134" s="80"/>
      <c r="L134" s="38"/>
      <c r="M134" s="15"/>
    </row>
    <row r="135" spans="3:13" x14ac:dyDescent="0.25">
      <c r="C135" s="38"/>
      <c r="D135" s="72"/>
      <c r="E135" s="79"/>
      <c r="F135" s="80"/>
      <c r="G135" s="80"/>
      <c r="H135" s="80"/>
      <c r="I135" s="80"/>
      <c r="J135" s="80"/>
      <c r="K135" s="80"/>
      <c r="L135" s="38"/>
      <c r="M135" s="15"/>
    </row>
    <row r="136" spans="3:13" x14ac:dyDescent="0.25">
      <c r="C136" s="38"/>
      <c r="D136" s="72"/>
      <c r="E136" s="79"/>
      <c r="F136" s="80"/>
      <c r="G136" s="80"/>
      <c r="H136" s="80"/>
      <c r="I136" s="80"/>
      <c r="J136" s="80"/>
      <c r="K136" s="80"/>
      <c r="L136" s="38"/>
      <c r="M136" s="15"/>
    </row>
    <row r="137" spans="3:13" x14ac:dyDescent="0.25">
      <c r="C137" s="38"/>
      <c r="D137" s="72"/>
      <c r="E137" s="79"/>
      <c r="F137" s="80"/>
      <c r="G137" s="80"/>
      <c r="H137" s="80"/>
      <c r="I137" s="80"/>
      <c r="J137" s="80"/>
      <c r="K137" s="80"/>
      <c r="L137" s="38"/>
      <c r="M137" s="15"/>
    </row>
    <row r="138" spans="3:13" x14ac:dyDescent="0.25">
      <c r="C138" s="38"/>
      <c r="D138" s="72"/>
      <c r="E138" s="79"/>
      <c r="F138" s="80"/>
      <c r="G138" s="80"/>
      <c r="H138" s="80"/>
      <c r="I138" s="80"/>
      <c r="J138" s="80"/>
      <c r="K138" s="80"/>
      <c r="L138" s="38"/>
      <c r="M138" s="15"/>
    </row>
    <row r="139" spans="3:13" x14ac:dyDescent="0.25">
      <c r="C139" s="38"/>
      <c r="D139" s="72"/>
      <c r="E139" s="79"/>
      <c r="F139" s="80"/>
      <c r="G139" s="80"/>
      <c r="H139" s="80"/>
      <c r="I139" s="80"/>
      <c r="J139" s="80"/>
      <c r="K139" s="80"/>
      <c r="L139" s="38"/>
      <c r="M139" s="15"/>
    </row>
    <row r="140" spans="3:13" x14ac:dyDescent="0.25">
      <c r="C140" s="38"/>
      <c r="D140" s="72"/>
      <c r="E140" s="79"/>
      <c r="F140" s="80"/>
      <c r="G140" s="80"/>
      <c r="H140" s="80"/>
      <c r="I140" s="80"/>
      <c r="J140" s="80"/>
      <c r="K140" s="80"/>
      <c r="L140" s="38"/>
      <c r="M140" s="15"/>
    </row>
    <row r="141" spans="3:13" x14ac:dyDescent="0.25">
      <c r="C141" s="38"/>
      <c r="D141" s="72"/>
      <c r="E141" s="79"/>
      <c r="F141" s="80"/>
      <c r="G141" s="80"/>
      <c r="H141" s="80"/>
      <c r="I141" s="80"/>
      <c r="J141" s="80"/>
      <c r="K141" s="80"/>
      <c r="L141" s="38"/>
      <c r="M141" s="15"/>
    </row>
    <row r="142" spans="3:13" x14ac:dyDescent="0.25">
      <c r="C142" s="38"/>
      <c r="D142" s="72"/>
      <c r="E142" s="79"/>
      <c r="F142" s="80"/>
      <c r="G142" s="80"/>
      <c r="H142" s="80"/>
      <c r="I142" s="80"/>
      <c r="J142" s="80"/>
      <c r="K142" s="80"/>
      <c r="L142" s="38"/>
      <c r="M142" s="15"/>
    </row>
    <row r="143" spans="3:13" x14ac:dyDescent="0.25">
      <c r="C143" s="38"/>
      <c r="D143" s="72"/>
      <c r="E143" s="79"/>
      <c r="F143" s="80"/>
      <c r="G143" s="80"/>
      <c r="H143" s="80"/>
      <c r="I143" s="80"/>
      <c r="J143" s="80"/>
      <c r="K143" s="80"/>
      <c r="L143" s="38"/>
      <c r="M143" s="15"/>
    </row>
    <row r="144" spans="3:13" x14ac:dyDescent="0.25">
      <c r="C144" s="38"/>
      <c r="D144" s="82"/>
      <c r="E144" s="82"/>
      <c r="F144" s="82"/>
      <c r="G144" s="82"/>
      <c r="H144" s="82"/>
      <c r="I144" s="82"/>
      <c r="J144" s="82"/>
      <c r="K144" s="82"/>
      <c r="L144" s="38"/>
      <c r="M144" s="15"/>
    </row>
    <row r="145" spans="3:18" x14ac:dyDescent="0.25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15"/>
    </row>
    <row r="146" spans="3:18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3:18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3:18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P148" s="22"/>
    </row>
    <row r="149" spans="3:18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3:18" ht="24.95" customHeight="1" x14ac:dyDescent="0.3">
      <c r="C150" s="15"/>
      <c r="D150" s="15"/>
      <c r="E150" s="92"/>
      <c r="F150" s="15"/>
      <c r="G150" s="15"/>
      <c r="H150" s="15"/>
      <c r="I150" s="15"/>
      <c r="J150" s="15"/>
      <c r="K150" s="15"/>
      <c r="L150" s="15"/>
      <c r="M150" s="15"/>
      <c r="N150" s="4"/>
      <c r="O150" s="4"/>
      <c r="P150" s="4"/>
      <c r="Q150" s="4"/>
      <c r="R150" s="4"/>
    </row>
    <row r="151" spans="3:18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4"/>
      <c r="O151" s="4"/>
      <c r="P151" s="4"/>
      <c r="Q151" s="4"/>
      <c r="R151" s="4"/>
    </row>
    <row r="152" spans="3:18" x14ac:dyDescent="0.25">
      <c r="C152" s="93"/>
      <c r="D152" s="93"/>
      <c r="E152" s="93"/>
      <c r="F152" s="95"/>
      <c r="G152" s="93"/>
      <c r="H152" s="93"/>
      <c r="I152" s="93"/>
      <c r="J152" s="15"/>
      <c r="K152" s="15"/>
      <c r="L152" s="93"/>
      <c r="M152" s="15"/>
      <c r="N152" s="4"/>
      <c r="O152" s="4"/>
      <c r="P152" s="4"/>
      <c r="Q152" s="4"/>
      <c r="R152" s="4"/>
    </row>
    <row r="153" spans="3:18" x14ac:dyDescent="0.25">
      <c r="C153" s="93"/>
      <c r="D153" s="93"/>
      <c r="E153" s="93"/>
      <c r="F153" s="93"/>
      <c r="G153" s="93"/>
      <c r="H153" s="93"/>
      <c r="I153" s="15"/>
      <c r="J153" s="15"/>
      <c r="K153" s="15"/>
      <c r="L153" s="15"/>
      <c r="M153" s="15"/>
      <c r="N153" s="4"/>
      <c r="O153" s="4"/>
      <c r="P153" s="4"/>
      <c r="Q153" s="4"/>
      <c r="R153" s="4"/>
    </row>
    <row r="154" spans="3:18" x14ac:dyDescent="0.25">
      <c r="C154" s="93"/>
      <c r="D154" s="93"/>
      <c r="E154" s="93"/>
      <c r="F154" s="93"/>
      <c r="G154" s="93"/>
      <c r="H154" s="93"/>
      <c r="I154" s="15"/>
      <c r="J154" s="15"/>
      <c r="K154" s="15"/>
      <c r="L154" s="15"/>
      <c r="M154" s="15"/>
      <c r="N154" s="4"/>
      <c r="O154" s="4"/>
      <c r="P154" s="4"/>
      <c r="Q154" s="4"/>
      <c r="R154" s="4"/>
    </row>
    <row r="155" spans="3:18" x14ac:dyDescent="0.25">
      <c r="C155" s="93"/>
      <c r="D155" s="93"/>
      <c r="E155" s="15"/>
      <c r="F155" s="94"/>
      <c r="G155" s="93"/>
      <c r="H155" s="93"/>
      <c r="I155" s="93"/>
      <c r="J155" s="15"/>
      <c r="K155" s="15"/>
      <c r="L155" s="15"/>
      <c r="M155" s="15"/>
      <c r="N155" s="4"/>
      <c r="O155" s="4"/>
      <c r="P155" s="4"/>
      <c r="Q155" s="4"/>
      <c r="R155" s="4"/>
    </row>
    <row r="156" spans="3:18" x14ac:dyDescent="0.25">
      <c r="C156" s="93"/>
      <c r="D156" s="93"/>
      <c r="E156" s="15"/>
      <c r="F156" s="94"/>
      <c r="G156" s="93"/>
      <c r="H156" s="93"/>
      <c r="I156" s="93"/>
      <c r="J156" s="15"/>
      <c r="K156" s="15"/>
      <c r="L156" s="15"/>
      <c r="M156" s="15"/>
      <c r="N156" s="4"/>
      <c r="O156" s="4"/>
      <c r="P156" s="4"/>
      <c r="Q156" s="4"/>
      <c r="R156" s="4"/>
    </row>
    <row r="157" spans="3:18" x14ac:dyDescent="0.25">
      <c r="C157" s="93"/>
      <c r="D157" s="93"/>
      <c r="E157" s="15"/>
      <c r="F157" s="94"/>
      <c r="G157" s="93"/>
      <c r="H157" s="93"/>
      <c r="I157" s="93"/>
      <c r="J157" s="15"/>
      <c r="K157" s="15"/>
      <c r="L157" s="15"/>
      <c r="M157" s="15"/>
      <c r="N157" s="4"/>
      <c r="O157" s="4"/>
      <c r="P157" s="4"/>
      <c r="Q157" s="4"/>
      <c r="R157" s="4"/>
    </row>
    <row r="158" spans="3:18" x14ac:dyDescent="0.25">
      <c r="C158" s="15"/>
      <c r="D158" s="15"/>
      <c r="E158" s="15"/>
      <c r="F158" s="15"/>
      <c r="G158" s="15"/>
      <c r="H158" s="15"/>
      <c r="I158" s="15"/>
      <c r="J158" s="15"/>
      <c r="K158" s="96"/>
      <c r="L158" s="15"/>
      <c r="M158" s="15"/>
      <c r="N158" s="4"/>
      <c r="O158" s="4"/>
      <c r="P158" s="4"/>
      <c r="Q158" s="4"/>
      <c r="R158" s="4"/>
    </row>
    <row r="159" spans="3:18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4"/>
      <c r="O159" s="4"/>
      <c r="P159" s="4"/>
      <c r="Q159" s="4"/>
      <c r="R159" s="4"/>
    </row>
    <row r="160" spans="3:18" ht="15.75" x14ac:dyDescent="0.25">
      <c r="C160" s="15"/>
      <c r="D160" s="15"/>
      <c r="E160" s="15"/>
      <c r="F160" s="15"/>
      <c r="G160" s="15"/>
      <c r="H160" s="15"/>
      <c r="I160" s="15"/>
      <c r="J160" s="15"/>
      <c r="K160" s="97"/>
      <c r="L160" s="15"/>
      <c r="M160" s="15"/>
      <c r="N160" s="4"/>
      <c r="O160" s="4"/>
      <c r="P160" s="4"/>
      <c r="Q160" s="4"/>
      <c r="R160" s="4"/>
    </row>
    <row r="161" spans="3:18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4"/>
      <c r="O161" s="4"/>
      <c r="P161" s="4"/>
      <c r="Q161" s="4"/>
      <c r="R161" s="4"/>
    </row>
    <row r="162" spans="3:18" x14ac:dyDescent="0.2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3:18" x14ac:dyDescent="0.2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3:18" x14ac:dyDescent="0.2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3:18" ht="24.95" customHeight="1" x14ac:dyDescent="0.3">
      <c r="C165" s="106"/>
      <c r="D165" s="50"/>
      <c r="E165" s="50"/>
      <c r="F165" s="50"/>
      <c r="G165" s="50"/>
      <c r="H165" s="106"/>
      <c r="I165" s="50"/>
      <c r="J165" s="50"/>
      <c r="K165" s="50"/>
      <c r="L165" s="50"/>
      <c r="M165" s="50"/>
    </row>
    <row r="166" spans="3:18" x14ac:dyDescent="0.2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3:18" x14ac:dyDescent="0.25">
      <c r="C167" s="50"/>
      <c r="D167" s="50"/>
      <c r="E167" s="50"/>
      <c r="F167" s="50"/>
      <c r="G167" s="107"/>
      <c r="H167" s="50"/>
      <c r="I167" s="50"/>
      <c r="J167" s="50"/>
      <c r="K167" s="50"/>
      <c r="L167" s="50"/>
      <c r="M167" s="50"/>
    </row>
    <row r="168" spans="3:18" x14ac:dyDescent="0.25">
      <c r="C168" s="50"/>
      <c r="D168" s="50"/>
      <c r="E168" s="99"/>
      <c r="F168" s="50"/>
      <c r="G168" s="50"/>
      <c r="H168" s="50"/>
      <c r="I168" s="50"/>
      <c r="J168" s="50"/>
      <c r="K168" s="50"/>
      <c r="L168" s="50"/>
      <c r="M168" s="50"/>
    </row>
    <row r="169" spans="3:18" x14ac:dyDescent="0.25">
      <c r="C169" s="50"/>
      <c r="D169" s="50"/>
      <c r="E169" s="99"/>
      <c r="F169" s="50"/>
      <c r="G169" s="50"/>
      <c r="H169" s="50"/>
      <c r="I169" s="50"/>
      <c r="J169" s="50"/>
      <c r="K169" s="99"/>
      <c r="L169" s="50"/>
      <c r="M169" s="50"/>
    </row>
    <row r="170" spans="3:18" x14ac:dyDescent="0.25">
      <c r="C170" s="50"/>
      <c r="D170" s="50"/>
      <c r="E170" s="99"/>
      <c r="F170" s="50"/>
      <c r="G170" s="50"/>
      <c r="H170" s="50"/>
      <c r="I170" s="50"/>
      <c r="J170" s="50"/>
      <c r="K170" s="99"/>
      <c r="L170" s="50"/>
      <c r="M170" s="50"/>
    </row>
    <row r="171" spans="3:18" x14ac:dyDescent="0.25">
      <c r="C171" s="50"/>
      <c r="D171" s="50"/>
      <c r="E171" s="99"/>
      <c r="F171" s="50"/>
      <c r="G171" s="50"/>
      <c r="H171" s="50"/>
      <c r="I171" s="50"/>
      <c r="J171" s="50"/>
      <c r="K171" s="99"/>
      <c r="L171" s="50"/>
      <c r="M171" s="50"/>
    </row>
    <row r="172" spans="3:18" ht="15.75" x14ac:dyDescent="0.25">
      <c r="C172" s="50"/>
      <c r="D172" s="50"/>
      <c r="E172" s="108"/>
      <c r="F172" s="50"/>
      <c r="G172" s="50"/>
      <c r="H172" s="50"/>
      <c r="I172" s="50"/>
      <c r="J172" s="50"/>
      <c r="K172" s="99"/>
      <c r="L172" s="50"/>
      <c r="M172" s="50"/>
    </row>
    <row r="173" spans="3:18" x14ac:dyDescent="0.25">
      <c r="C173" s="50"/>
      <c r="D173" s="50"/>
      <c r="E173" s="50"/>
      <c r="F173" s="50"/>
      <c r="G173" s="50"/>
      <c r="H173" s="50"/>
      <c r="I173" s="50"/>
      <c r="J173" s="50"/>
      <c r="K173" s="99"/>
      <c r="L173" s="50"/>
      <c r="M173" s="50"/>
    </row>
    <row r="174" spans="3:18" x14ac:dyDescent="0.25">
      <c r="C174" s="109"/>
      <c r="D174" s="50"/>
      <c r="E174" s="50"/>
      <c r="F174" s="50"/>
      <c r="G174" s="50"/>
      <c r="H174" s="50"/>
      <c r="I174" s="50"/>
      <c r="J174" s="50"/>
      <c r="K174" s="110"/>
      <c r="L174" s="50"/>
      <c r="M174" s="50"/>
    </row>
    <row r="175" spans="3:18" x14ac:dyDescent="0.25">
      <c r="C175" s="109"/>
      <c r="D175" s="50"/>
      <c r="E175" s="50"/>
      <c r="F175" s="50"/>
      <c r="G175" s="50"/>
      <c r="H175" s="50"/>
      <c r="I175" s="50"/>
      <c r="J175" s="50"/>
      <c r="K175" s="50"/>
      <c r="L175" s="50"/>
      <c r="M175" s="50"/>
    </row>
    <row r="176" spans="3:18" x14ac:dyDescent="0.25">
      <c r="C176" s="109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3:13" x14ac:dyDescent="0.25">
      <c r="C177" s="50"/>
      <c r="D177" s="50"/>
      <c r="E177" s="50"/>
      <c r="F177" s="50"/>
      <c r="G177" s="107"/>
      <c r="H177" s="50"/>
      <c r="I177" s="50"/>
      <c r="J177" s="50"/>
      <c r="K177" s="50"/>
      <c r="L177" s="50"/>
      <c r="M177" s="50"/>
    </row>
    <row r="178" spans="3:13" ht="15.75" x14ac:dyDescent="0.25">
      <c r="C178" s="111"/>
      <c r="D178" s="50"/>
      <c r="E178" s="50"/>
      <c r="F178" s="50"/>
      <c r="G178" s="50"/>
      <c r="H178" s="50"/>
      <c r="I178" s="50"/>
      <c r="J178" s="50"/>
      <c r="K178" s="50"/>
      <c r="L178" s="50"/>
      <c r="M178" s="50"/>
    </row>
    <row r="179" spans="3:13" x14ac:dyDescent="0.25">
      <c r="C179" s="50"/>
      <c r="D179" s="50"/>
      <c r="E179" s="50"/>
      <c r="F179" s="50"/>
      <c r="G179" s="50"/>
      <c r="H179" s="50"/>
      <c r="I179" s="50"/>
      <c r="J179" s="50"/>
      <c r="K179" s="99"/>
      <c r="L179" s="50"/>
      <c r="M179" s="50"/>
    </row>
    <row r="180" spans="3:13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</row>
    <row r="181" spans="3:13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3:13" x14ac:dyDescent="0.25">
      <c r="C182" s="15"/>
      <c r="D182" s="15"/>
      <c r="E182" s="15"/>
      <c r="F182" s="15"/>
      <c r="G182" s="15"/>
      <c r="H182" s="15"/>
      <c r="I182" s="15"/>
      <c r="J182" s="15"/>
      <c r="K182" s="104"/>
      <c r="L182" s="15"/>
      <c r="M182" s="15"/>
    </row>
    <row r="183" spans="3:13" x14ac:dyDescent="0.25">
      <c r="C183" s="15"/>
      <c r="D183" s="15"/>
      <c r="E183" s="15"/>
      <c r="F183" s="15"/>
      <c r="G183" s="15"/>
      <c r="H183" s="15"/>
      <c r="I183" s="15"/>
      <c r="J183" s="15"/>
      <c r="K183" s="104"/>
      <c r="L183" s="15"/>
      <c r="M183" s="15"/>
    </row>
    <row r="184" spans="3:13" ht="15.75" x14ac:dyDescent="0.25">
      <c r="C184" s="15"/>
      <c r="D184" s="15"/>
      <c r="E184" s="15"/>
      <c r="F184" s="15"/>
      <c r="G184" s="98"/>
      <c r="H184" s="98"/>
      <c r="I184" s="98"/>
      <c r="J184" s="98"/>
      <c r="K184" s="100"/>
      <c r="L184" s="15"/>
      <c r="M184" s="15"/>
    </row>
    <row r="185" spans="3:13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3:13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3:13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</sheetData>
  <sheetProtection password="C66C" sheet="1" objects="1" scenarios="1" selectLockedCells="1"/>
  <mergeCells count="1">
    <mergeCell ref="K105:L105"/>
  </mergeCells>
  <printOptions gridLines="1"/>
  <pageMargins left="0.47244094488188981" right="0.31496062992125984" top="0.78740157480314965" bottom="0.78740157480314965" header="0.31496062992125984" footer="0.31496062992125984"/>
  <pageSetup paperSize="9" scale="53" orientation="portrait" horizontalDpi="1200" verticalDpi="120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R185"/>
  <sheetViews>
    <sheetView zoomScaleNormal="100" zoomScaleSheetLayoutView="100" workbookViewId="0">
      <selection activeCell="D14" sqref="D14"/>
    </sheetView>
  </sheetViews>
  <sheetFormatPr baseColWidth="10" defaultRowHeight="15" x14ac:dyDescent="0.25"/>
  <cols>
    <col min="1" max="1" width="3.140625" style="2" customWidth="1"/>
    <col min="2" max="2" width="4.28515625" style="2" customWidth="1"/>
    <col min="3" max="3" width="35.28515625" style="2" customWidth="1"/>
    <col min="4" max="6" width="12.140625" style="2" customWidth="1"/>
    <col min="7" max="7" width="11.28515625" style="2" customWidth="1"/>
    <col min="8" max="8" width="13.140625" style="2" customWidth="1"/>
    <col min="9" max="9" width="11.85546875" style="2" customWidth="1"/>
    <col min="10" max="10" width="11.140625" style="2" customWidth="1"/>
    <col min="11" max="11" width="13.28515625" style="2" customWidth="1"/>
    <col min="12" max="12" width="13.140625" style="2" customWidth="1"/>
    <col min="13" max="13" width="19.5703125" style="2" customWidth="1"/>
    <col min="14" max="15" width="11.42578125" style="2"/>
    <col min="16" max="16" width="4.28515625" style="2" customWidth="1"/>
    <col min="17" max="17" width="6" style="2" customWidth="1"/>
    <col min="18" max="16384" width="11.42578125" style="2"/>
  </cols>
  <sheetData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9" spans="1:18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x14ac:dyDescent="0.35">
      <c r="A10" s="1"/>
      <c r="B10" s="1"/>
      <c r="C10" s="214"/>
      <c r="D10" s="215"/>
      <c r="E10" s="216" t="s">
        <v>65</v>
      </c>
      <c r="F10" s="215"/>
      <c r="G10" s="215"/>
      <c r="H10" s="215"/>
      <c r="I10" s="215"/>
      <c r="J10" s="215"/>
      <c r="K10" s="215"/>
      <c r="L10" s="217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41"/>
      <c r="D11" s="12"/>
      <c r="E11" s="12"/>
      <c r="F11" s="12"/>
      <c r="G11" s="12"/>
      <c r="H11" s="12"/>
      <c r="I11" s="12"/>
      <c r="J11" s="12"/>
      <c r="K11" s="12"/>
      <c r="L11" s="43"/>
      <c r="M11" s="1"/>
      <c r="N11" s="1"/>
      <c r="O11" s="1"/>
      <c r="P11" s="1"/>
      <c r="Q11" s="1"/>
      <c r="R11" s="1"/>
    </row>
    <row r="12" spans="1:18" ht="15.75" x14ac:dyDescent="0.25">
      <c r="A12" s="1"/>
      <c r="B12" s="1"/>
      <c r="C12" s="142" t="s">
        <v>12</v>
      </c>
      <c r="D12" s="143"/>
      <c r="E12" s="143"/>
      <c r="F12" s="143"/>
      <c r="G12" s="143"/>
      <c r="H12" s="143"/>
      <c r="I12" s="143"/>
      <c r="J12" s="143"/>
      <c r="K12" s="143"/>
      <c r="L12" s="144"/>
      <c r="M12" s="1"/>
      <c r="N12" s="1"/>
      <c r="O12" s="1"/>
      <c r="P12" s="1"/>
      <c r="Q12" s="1"/>
      <c r="R12" s="1"/>
    </row>
    <row r="13" spans="1:18" ht="7.5" customHeight="1" x14ac:dyDescent="0.25">
      <c r="A13" s="1"/>
      <c r="B13" s="1"/>
      <c r="C13" s="145"/>
      <c r="D13" s="12"/>
      <c r="E13" s="12"/>
      <c r="F13" s="12"/>
      <c r="G13" s="12"/>
      <c r="H13" s="12"/>
      <c r="I13" s="12"/>
      <c r="J13" s="12"/>
      <c r="K13" s="12"/>
      <c r="L13" s="43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41" t="s">
        <v>13</v>
      </c>
      <c r="D14" s="7">
        <v>0</v>
      </c>
      <c r="E14" s="24"/>
      <c r="F14" s="24"/>
      <c r="G14" s="146" t="s">
        <v>14</v>
      </c>
      <c r="H14" s="8">
        <v>12</v>
      </c>
      <c r="I14" s="146" t="s">
        <v>15</v>
      </c>
      <c r="J14" s="12"/>
      <c r="K14" s="9">
        <f>D14*H14</f>
        <v>0</v>
      </c>
      <c r="L14" s="43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47" t="s">
        <v>24</v>
      </c>
      <c r="D15" s="24"/>
      <c r="E15" s="24"/>
      <c r="F15" s="24"/>
      <c r="G15" s="146"/>
      <c r="H15" s="148"/>
      <c r="I15" s="146"/>
      <c r="J15" s="12"/>
      <c r="K15" s="24"/>
      <c r="L15" s="43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47" t="s">
        <v>26</v>
      </c>
      <c r="D16" s="26">
        <v>0</v>
      </c>
      <c r="E16" s="149" t="s">
        <v>25</v>
      </c>
      <c r="F16" s="150">
        <f>(D14*D16)+D14</f>
        <v>0</v>
      </c>
      <c r="G16" s="146" t="s">
        <v>23</v>
      </c>
      <c r="H16" s="8">
        <v>0</v>
      </c>
      <c r="I16" s="146" t="s">
        <v>15</v>
      </c>
      <c r="J16" s="12"/>
      <c r="K16" s="9">
        <f>F16*H16</f>
        <v>0</v>
      </c>
      <c r="L16" s="43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41"/>
      <c r="D17" s="26">
        <v>0</v>
      </c>
      <c r="E17" s="24"/>
      <c r="F17" s="151">
        <f>(F16*D17)+F16</f>
        <v>0</v>
      </c>
      <c r="G17" s="146"/>
      <c r="H17" s="8">
        <v>0</v>
      </c>
      <c r="I17" s="146" t="s">
        <v>15</v>
      </c>
      <c r="J17" s="12"/>
      <c r="K17" s="9">
        <f>F17*H17</f>
        <v>0</v>
      </c>
      <c r="L17" s="43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41"/>
      <c r="D18" s="26">
        <v>0</v>
      </c>
      <c r="E18" s="24"/>
      <c r="F18" s="152">
        <f>(F17*D18)+F17</f>
        <v>0</v>
      </c>
      <c r="G18" s="146"/>
      <c r="H18" s="8">
        <v>0</v>
      </c>
      <c r="I18" s="146" t="s">
        <v>15</v>
      </c>
      <c r="J18" s="12"/>
      <c r="K18" s="9">
        <f>F18*H18</f>
        <v>0</v>
      </c>
      <c r="L18" s="43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41"/>
      <c r="D19" s="26">
        <v>0</v>
      </c>
      <c r="E19" s="24"/>
      <c r="F19" s="151">
        <f>(F18*D19)+F18</f>
        <v>0</v>
      </c>
      <c r="G19" s="146"/>
      <c r="H19" s="8">
        <v>0</v>
      </c>
      <c r="I19" s="146" t="s">
        <v>15</v>
      </c>
      <c r="J19" s="12"/>
      <c r="K19" s="9">
        <f>F19*H19</f>
        <v>0</v>
      </c>
      <c r="L19" s="43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41"/>
      <c r="D20" s="26">
        <v>0</v>
      </c>
      <c r="E20" s="24"/>
      <c r="F20" s="151">
        <f>(F19*D20)+F19</f>
        <v>0</v>
      </c>
      <c r="G20" s="146"/>
      <c r="H20" s="8">
        <v>0</v>
      </c>
      <c r="I20" s="146"/>
      <c r="J20" s="12"/>
      <c r="K20" s="9">
        <f>F20*H20</f>
        <v>0</v>
      </c>
      <c r="L20" s="43"/>
      <c r="M20" s="1"/>
      <c r="N20" s="1"/>
      <c r="O20" s="1"/>
      <c r="P20" s="1"/>
      <c r="Q20" s="1"/>
      <c r="R20" s="1"/>
    </row>
    <row r="21" spans="1:18" ht="15.75" thickBot="1" x14ac:dyDescent="0.3">
      <c r="A21" s="1"/>
      <c r="B21" s="1"/>
      <c r="C21" s="141"/>
      <c r="D21" s="24"/>
      <c r="E21" s="24"/>
      <c r="F21" s="24"/>
      <c r="G21" s="148"/>
      <c r="H21" s="153" t="str">
        <f>IF(SUM(H14:H20)&lt;&gt;12,"Achtung: Anzahl der Monate ergibt kein Jahr -&gt; Monatssumme nicht 12","")</f>
        <v/>
      </c>
      <c r="I21" s="148"/>
      <c r="J21" s="50"/>
      <c r="K21" s="24"/>
      <c r="L21" s="43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54" t="s">
        <v>27</v>
      </c>
      <c r="D22" s="155"/>
      <c r="E22" s="155"/>
      <c r="F22" s="155"/>
      <c r="G22" s="156"/>
      <c r="H22" s="156"/>
      <c r="I22" s="156"/>
      <c r="J22" s="157"/>
      <c r="K22" s="25">
        <f>SUM(K14:K20)</f>
        <v>0</v>
      </c>
      <c r="L22" s="158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41"/>
      <c r="D23" s="24"/>
      <c r="E23" s="24"/>
      <c r="F23" s="24"/>
      <c r="G23" s="146"/>
      <c r="H23" s="148"/>
      <c r="I23" s="146"/>
      <c r="J23" s="12"/>
      <c r="K23" s="24"/>
      <c r="L23" s="43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41"/>
      <c r="D24" s="12"/>
      <c r="E24" s="12"/>
      <c r="F24" s="12"/>
      <c r="G24" s="12"/>
      <c r="H24" s="146"/>
      <c r="I24" s="12"/>
      <c r="J24" s="12"/>
      <c r="K24" s="12"/>
      <c r="L24" s="43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41" t="s">
        <v>16</v>
      </c>
      <c r="D25" s="12"/>
      <c r="E25" s="12"/>
      <c r="F25" s="12"/>
      <c r="G25" s="218"/>
      <c r="H25" s="11">
        <v>0</v>
      </c>
      <c r="I25" s="12"/>
      <c r="J25" s="12"/>
      <c r="K25" s="13">
        <f>(K22/12)*H25</f>
        <v>0</v>
      </c>
      <c r="L25" s="43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41" t="s">
        <v>31</v>
      </c>
      <c r="D26" s="12"/>
      <c r="E26" s="12"/>
      <c r="F26" s="12"/>
      <c r="G26" s="12"/>
      <c r="H26" s="14">
        <v>0</v>
      </c>
      <c r="I26" s="12"/>
      <c r="J26" s="12"/>
      <c r="K26" s="13">
        <f>H26*12</f>
        <v>0</v>
      </c>
      <c r="L26" s="43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41" t="s">
        <v>30</v>
      </c>
      <c r="D27" s="12"/>
      <c r="E27" s="12"/>
      <c r="F27" s="12"/>
      <c r="G27" s="12"/>
      <c r="H27" s="14">
        <v>0</v>
      </c>
      <c r="I27" s="12"/>
      <c r="J27" s="12"/>
      <c r="K27" s="13">
        <f>H27*12</f>
        <v>0</v>
      </c>
      <c r="L27" s="43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41"/>
      <c r="D28" s="12" t="s">
        <v>0</v>
      </c>
      <c r="E28" s="12"/>
      <c r="F28" s="12"/>
      <c r="G28" s="50"/>
      <c r="H28" s="159"/>
      <c r="I28" s="50"/>
      <c r="J28" s="50"/>
      <c r="K28" s="117"/>
      <c r="L28" s="53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41" t="s">
        <v>33</v>
      </c>
      <c r="D29" s="12"/>
      <c r="E29" s="12"/>
      <c r="F29" s="12"/>
      <c r="G29" s="12"/>
      <c r="H29" s="11">
        <v>0</v>
      </c>
      <c r="I29" s="12"/>
      <c r="J29" s="12"/>
      <c r="K29" s="13">
        <f>(K22)*H29</f>
        <v>0</v>
      </c>
      <c r="L29" s="43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41" t="s">
        <v>17</v>
      </c>
      <c r="D30" s="12"/>
      <c r="E30" s="12"/>
      <c r="F30" s="12"/>
      <c r="G30" s="12"/>
      <c r="H30" s="14">
        <v>0</v>
      </c>
      <c r="I30" s="12"/>
      <c r="J30" s="12"/>
      <c r="K30" s="13">
        <f>H30</f>
        <v>0</v>
      </c>
      <c r="L30" s="43"/>
      <c r="M30" s="1"/>
      <c r="N30" s="1"/>
      <c r="O30" s="1"/>
      <c r="P30" s="1"/>
      <c r="Q30" s="1"/>
      <c r="R30" s="1"/>
    </row>
    <row r="31" spans="1:18" ht="15.75" thickBot="1" x14ac:dyDescent="0.3">
      <c r="A31" s="1"/>
      <c r="B31" s="1"/>
      <c r="C31" s="141"/>
      <c r="D31" s="12"/>
      <c r="E31" s="12"/>
      <c r="F31" s="12"/>
      <c r="G31" s="12"/>
      <c r="H31" s="146"/>
      <c r="I31" s="12"/>
      <c r="J31" s="12"/>
      <c r="K31" s="12"/>
      <c r="L31" s="43"/>
      <c r="M31" s="1"/>
      <c r="N31" s="1"/>
      <c r="O31" s="1"/>
      <c r="P31" s="1"/>
      <c r="Q31" s="1"/>
      <c r="R31" s="1"/>
    </row>
    <row r="32" spans="1:18" ht="15" customHeight="1" thickBot="1" x14ac:dyDescent="0.3">
      <c r="A32" s="1"/>
      <c r="B32" s="1"/>
      <c r="C32" s="160" t="s">
        <v>89</v>
      </c>
      <c r="D32" s="161"/>
      <c r="E32" s="161"/>
      <c r="F32" s="161"/>
      <c r="G32" s="162"/>
      <c r="H32" s="162"/>
      <c r="I32" s="162"/>
      <c r="J32" s="163"/>
      <c r="K32" s="116">
        <f>SUM(K22:K29)</f>
        <v>0</v>
      </c>
      <c r="L32" s="164"/>
      <c r="M32" s="1"/>
      <c r="N32" s="1"/>
      <c r="O32" s="1"/>
      <c r="P32" s="1"/>
      <c r="Q32" s="1"/>
      <c r="R32" s="1"/>
    </row>
    <row r="33" spans="1:18" ht="9" customHeight="1" x14ac:dyDescent="0.25">
      <c r="A33" s="1"/>
      <c r="B33" s="1"/>
      <c r="C33" s="141"/>
      <c r="D33" s="12"/>
      <c r="E33" s="12"/>
      <c r="F33" s="12"/>
      <c r="G33" s="12"/>
      <c r="H33" s="12"/>
      <c r="I33" s="12"/>
      <c r="J33" s="12"/>
      <c r="K33" s="12"/>
      <c r="L33" s="43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41" t="s">
        <v>28</v>
      </c>
      <c r="D34" s="12"/>
      <c r="E34" s="12"/>
      <c r="F34" s="12"/>
      <c r="G34" s="12"/>
      <c r="H34" s="11">
        <v>0</v>
      </c>
      <c r="I34" s="12"/>
      <c r="J34" s="12"/>
      <c r="K34" s="13">
        <f>(K22+K25+K26+K27+K29+K30)*H34</f>
        <v>0</v>
      </c>
      <c r="L34" s="43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41"/>
      <c r="D35" s="12"/>
      <c r="E35" s="12"/>
      <c r="F35" s="12"/>
      <c r="G35" s="12"/>
      <c r="H35" s="146"/>
      <c r="I35" s="12"/>
      <c r="J35" s="12"/>
      <c r="K35" s="12"/>
      <c r="L35" s="43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41" t="s">
        <v>29</v>
      </c>
      <c r="D36" s="12"/>
      <c r="E36" s="12"/>
      <c r="F36" s="12"/>
      <c r="G36" s="12"/>
      <c r="H36" s="11">
        <v>0</v>
      </c>
      <c r="I36" s="12"/>
      <c r="J36" s="12"/>
      <c r="K36" s="13">
        <f>(K22+K25+K27+K29+K30)*H36</f>
        <v>0</v>
      </c>
      <c r="L36" s="43"/>
      <c r="M36" s="1"/>
      <c r="N36" s="1"/>
      <c r="O36" s="1"/>
      <c r="P36" s="1"/>
      <c r="Q36" s="1"/>
      <c r="R36" s="1"/>
    </row>
    <row r="37" spans="1:18" ht="15.75" thickBot="1" x14ac:dyDescent="0.3">
      <c r="A37" s="1"/>
      <c r="B37" s="1"/>
      <c r="C37" s="141" t="s">
        <v>32</v>
      </c>
      <c r="D37" s="12"/>
      <c r="E37" s="12"/>
      <c r="F37" s="12"/>
      <c r="G37" s="12"/>
      <c r="H37" s="146"/>
      <c r="I37" s="12"/>
      <c r="J37" s="12"/>
      <c r="K37" s="12"/>
      <c r="L37" s="43"/>
      <c r="M37" s="1"/>
      <c r="N37" s="1"/>
      <c r="O37" s="1"/>
      <c r="P37" s="1"/>
      <c r="Q37" s="1"/>
      <c r="R37" s="1"/>
    </row>
    <row r="38" spans="1:18" ht="15.75" thickBot="1" x14ac:dyDescent="0.3">
      <c r="A38" s="1"/>
      <c r="B38" s="1"/>
      <c r="C38" s="165" t="s">
        <v>18</v>
      </c>
      <c r="D38" s="166"/>
      <c r="E38" s="166"/>
      <c r="F38" s="166"/>
      <c r="G38" s="166"/>
      <c r="H38" s="167"/>
      <c r="I38" s="166"/>
      <c r="J38" s="166"/>
      <c r="K38" s="219">
        <f>SUM(K32:K36)</f>
        <v>0</v>
      </c>
      <c r="L38" s="168"/>
      <c r="M38" s="1"/>
      <c r="N38" s="1"/>
      <c r="O38" s="1"/>
      <c r="P38" s="1"/>
      <c r="Q38" s="1"/>
      <c r="R38" s="1"/>
    </row>
    <row r="39" spans="1:18" ht="15.75" thickBot="1" x14ac:dyDescent="0.3">
      <c r="A39" s="1"/>
      <c r="B39" s="1"/>
      <c r="C39" s="169"/>
      <c r="D39" s="170"/>
      <c r="E39" s="170"/>
      <c r="F39" s="170"/>
      <c r="G39" s="170"/>
      <c r="H39" s="171"/>
      <c r="I39" s="170"/>
      <c r="J39" s="170"/>
      <c r="K39" s="172"/>
      <c r="L39" s="173"/>
      <c r="M39" s="1"/>
      <c r="N39" s="1"/>
      <c r="O39" s="1"/>
      <c r="P39" s="1"/>
      <c r="Q39" s="1"/>
      <c r="R39" s="1"/>
    </row>
    <row r="40" spans="1:18" ht="11.25" customHeight="1" thickTop="1" x14ac:dyDescent="0.25">
      <c r="A40" s="1"/>
      <c r="B40" s="1"/>
      <c r="C40" s="174"/>
      <c r="D40" s="50"/>
      <c r="E40" s="50"/>
      <c r="F40" s="50"/>
      <c r="G40" s="50"/>
      <c r="H40" s="42"/>
      <c r="I40" s="50"/>
      <c r="J40" s="50"/>
      <c r="K40" s="16"/>
      <c r="L40" s="53"/>
      <c r="M40" s="1" t="s">
        <v>0</v>
      </c>
      <c r="N40" s="1"/>
      <c r="O40" s="1"/>
      <c r="P40" s="1"/>
      <c r="Q40" s="1"/>
      <c r="R40" s="1"/>
    </row>
    <row r="41" spans="1:18" ht="15.75" x14ac:dyDescent="0.25">
      <c r="A41" s="1"/>
      <c r="B41" s="1"/>
      <c r="C41" s="175" t="s">
        <v>19</v>
      </c>
      <c r="D41" s="50"/>
      <c r="E41" s="50"/>
      <c r="F41" s="50"/>
      <c r="G41" s="50"/>
      <c r="H41" s="42"/>
      <c r="I41" s="50"/>
      <c r="J41" s="50"/>
      <c r="K41" s="16"/>
      <c r="L41" s="53"/>
      <c r="M41" s="1"/>
      <c r="N41" s="1"/>
      <c r="O41" s="1"/>
      <c r="P41" s="1"/>
      <c r="Q41" s="1"/>
      <c r="R41" s="1"/>
    </row>
    <row r="42" spans="1:18" ht="15.75" x14ac:dyDescent="0.25">
      <c r="A42" s="1"/>
      <c r="B42" s="1"/>
      <c r="C42" s="176"/>
      <c r="D42" s="12"/>
      <c r="E42" s="12"/>
      <c r="F42" s="12"/>
      <c r="G42" s="12"/>
      <c r="H42" s="42"/>
      <c r="I42" s="12"/>
      <c r="J42" s="12"/>
      <c r="K42" s="16"/>
      <c r="L42" s="53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77"/>
      <c r="D43" s="178" t="s">
        <v>45</v>
      </c>
      <c r="E43" s="179">
        <f>Fachkraft!E43</f>
        <v>6</v>
      </c>
      <c r="F43" s="12"/>
      <c r="G43" s="12"/>
      <c r="H43" s="12"/>
      <c r="I43" s="12"/>
      <c r="J43" s="12"/>
      <c r="K43" s="12"/>
      <c r="L43" s="53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76"/>
      <c r="D44" s="180" t="s">
        <v>46</v>
      </c>
      <c r="E44" s="181">
        <v>359</v>
      </c>
      <c r="F44" s="12"/>
      <c r="G44" s="12"/>
      <c r="H44" s="12"/>
      <c r="I44" s="12"/>
      <c r="J44" s="12"/>
      <c r="K44" s="12"/>
      <c r="L44" s="53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76"/>
      <c r="D45" s="180" t="s">
        <v>47</v>
      </c>
      <c r="E45" s="182">
        <f>E44*E43</f>
        <v>2154</v>
      </c>
      <c r="F45" s="12"/>
      <c r="G45" s="12"/>
      <c r="H45" s="12"/>
      <c r="I45" s="12"/>
      <c r="J45" s="12"/>
      <c r="K45" s="12"/>
      <c r="L45" s="53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83"/>
      <c r="D46" s="184"/>
      <c r="E46" s="185"/>
      <c r="F46" s="12"/>
      <c r="G46" s="44" t="s">
        <v>50</v>
      </c>
      <c r="H46" s="45"/>
      <c r="I46" s="46" t="s">
        <v>49</v>
      </c>
      <c r="J46" s="12"/>
      <c r="K46" s="47" t="s">
        <v>48</v>
      </c>
      <c r="L46" s="43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41" t="s">
        <v>35</v>
      </c>
      <c r="D47" s="45"/>
      <c r="E47" s="45"/>
      <c r="F47" s="12"/>
      <c r="G47" s="13" t="e">
        <f t="shared" ref="G47:G57" si="0">K47/(($H$93/6)*$E$43)</f>
        <v>#DIV/0!</v>
      </c>
      <c r="H47" s="45"/>
      <c r="I47" s="48">
        <f t="shared" ref="I47:I57" si="1">IF($E$43&gt;0,K47/$E$45,0)</f>
        <v>0</v>
      </c>
      <c r="J47" s="12"/>
      <c r="K47" s="27">
        <v>0</v>
      </c>
      <c r="L47" s="43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41" t="s">
        <v>36</v>
      </c>
      <c r="D48" s="45"/>
      <c r="E48" s="45"/>
      <c r="F48" s="12"/>
      <c r="G48" s="13" t="e">
        <f t="shared" si="0"/>
        <v>#DIV/0!</v>
      </c>
      <c r="H48" s="45"/>
      <c r="I48" s="48">
        <f t="shared" si="1"/>
        <v>0</v>
      </c>
      <c r="J48" s="12"/>
      <c r="K48" s="27">
        <v>0</v>
      </c>
      <c r="L48" s="43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41" t="s">
        <v>37</v>
      </c>
      <c r="D49" s="45"/>
      <c r="E49" s="45"/>
      <c r="F49" s="12"/>
      <c r="G49" s="13" t="e">
        <f t="shared" si="0"/>
        <v>#DIV/0!</v>
      </c>
      <c r="H49" s="45"/>
      <c r="I49" s="48">
        <f t="shared" si="1"/>
        <v>0</v>
      </c>
      <c r="J49" s="12"/>
      <c r="K49" s="27">
        <v>0</v>
      </c>
      <c r="L49" s="43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41" t="s">
        <v>38</v>
      </c>
      <c r="D50" s="45"/>
      <c r="E50" s="45"/>
      <c r="F50" s="12"/>
      <c r="G50" s="13" t="e">
        <f t="shared" si="0"/>
        <v>#DIV/0!</v>
      </c>
      <c r="H50" s="45"/>
      <c r="I50" s="48">
        <f t="shared" si="1"/>
        <v>0</v>
      </c>
      <c r="J50" s="12"/>
      <c r="K50" s="27">
        <v>0</v>
      </c>
      <c r="L50" s="43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41" t="s">
        <v>39</v>
      </c>
      <c r="D51" s="45"/>
      <c r="E51" s="45"/>
      <c r="F51" s="12"/>
      <c r="G51" s="13" t="e">
        <f t="shared" si="0"/>
        <v>#DIV/0!</v>
      </c>
      <c r="H51" s="45"/>
      <c r="I51" s="48">
        <f t="shared" si="1"/>
        <v>0</v>
      </c>
      <c r="J51" s="12"/>
      <c r="K51" s="27">
        <v>0</v>
      </c>
      <c r="L51" s="43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41" t="s">
        <v>40</v>
      </c>
      <c r="D52" s="45"/>
      <c r="E52" s="45"/>
      <c r="F52" s="12"/>
      <c r="G52" s="13" t="e">
        <f t="shared" si="0"/>
        <v>#DIV/0!</v>
      </c>
      <c r="H52" s="45"/>
      <c r="I52" s="48">
        <f t="shared" si="1"/>
        <v>0</v>
      </c>
      <c r="J52" s="12"/>
      <c r="K52" s="27">
        <v>0</v>
      </c>
      <c r="L52" s="43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41" t="s">
        <v>41</v>
      </c>
      <c r="D53" s="45"/>
      <c r="E53" s="45"/>
      <c r="F53" s="12"/>
      <c r="G53" s="13" t="e">
        <f t="shared" si="0"/>
        <v>#DIV/0!</v>
      </c>
      <c r="H53" s="45"/>
      <c r="I53" s="48">
        <f t="shared" si="1"/>
        <v>0</v>
      </c>
      <c r="J53" s="12"/>
      <c r="K53" s="27">
        <v>0</v>
      </c>
      <c r="L53" s="43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41" t="s">
        <v>42</v>
      </c>
      <c r="D54" s="45"/>
      <c r="E54" s="45"/>
      <c r="F54" s="12"/>
      <c r="G54" s="13" t="e">
        <f t="shared" si="0"/>
        <v>#DIV/0!</v>
      </c>
      <c r="H54" s="45"/>
      <c r="I54" s="48">
        <f t="shared" si="1"/>
        <v>0</v>
      </c>
      <c r="J54" s="12"/>
      <c r="K54" s="27">
        <v>0</v>
      </c>
      <c r="L54" s="43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41" t="s">
        <v>43</v>
      </c>
      <c r="D55" s="45"/>
      <c r="E55" s="45"/>
      <c r="F55" s="12"/>
      <c r="G55" s="13" t="e">
        <f t="shared" si="0"/>
        <v>#DIV/0!</v>
      </c>
      <c r="H55" s="45"/>
      <c r="I55" s="48">
        <f t="shared" si="1"/>
        <v>0</v>
      </c>
      <c r="J55" s="12"/>
      <c r="K55" s="27">
        <v>0</v>
      </c>
      <c r="L55" s="43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41" t="s">
        <v>44</v>
      </c>
      <c r="D56" s="45"/>
      <c r="E56" s="45"/>
      <c r="F56" s="12"/>
      <c r="G56" s="13" t="e">
        <f t="shared" si="0"/>
        <v>#DIV/0!</v>
      </c>
      <c r="H56" s="45"/>
      <c r="I56" s="48">
        <f t="shared" si="1"/>
        <v>0</v>
      </c>
      <c r="J56" s="12"/>
      <c r="K56" s="27">
        <v>0</v>
      </c>
      <c r="L56" s="43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41" t="s">
        <v>90</v>
      </c>
      <c r="D57" s="45"/>
      <c r="E57" s="45"/>
      <c r="F57" s="45"/>
      <c r="G57" s="13" t="e">
        <f t="shared" si="0"/>
        <v>#DIV/0!</v>
      </c>
      <c r="H57" s="45"/>
      <c r="I57" s="48">
        <f t="shared" si="1"/>
        <v>0</v>
      </c>
      <c r="J57" s="45"/>
      <c r="K57" s="27">
        <v>0</v>
      </c>
      <c r="L57" s="53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41"/>
      <c r="D58" s="45"/>
      <c r="E58" s="45"/>
      <c r="F58" s="45"/>
      <c r="G58" s="45"/>
      <c r="H58" s="45"/>
      <c r="I58" s="45"/>
      <c r="J58" s="45"/>
      <c r="K58" s="45"/>
      <c r="L58" s="53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41" t="s">
        <v>52</v>
      </c>
      <c r="D59" s="45"/>
      <c r="E59" s="45"/>
      <c r="F59" s="12"/>
      <c r="G59" s="13" t="e">
        <f>K59/(($H$93/6)*$E$43)</f>
        <v>#DIV/0!</v>
      </c>
      <c r="H59" s="45"/>
      <c r="I59" s="48">
        <f>IF($E$43&gt;0,K59/$E$45,0)</f>
        <v>0</v>
      </c>
      <c r="J59" s="12"/>
      <c r="K59" s="28">
        <v>0</v>
      </c>
      <c r="L59" s="43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41" t="s">
        <v>53</v>
      </c>
      <c r="D60" s="45"/>
      <c r="E60" s="45"/>
      <c r="F60" s="12"/>
      <c r="G60" s="13" t="e">
        <f>K60/(($H$93/6)*$E$43)</f>
        <v>#DIV/0!</v>
      </c>
      <c r="H60" s="45"/>
      <c r="I60" s="48">
        <f>IF($E$43&gt;0,K60/$E$45,0)</f>
        <v>0</v>
      </c>
      <c r="J60" s="12"/>
      <c r="K60" s="28">
        <v>0</v>
      </c>
      <c r="L60" s="43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41" t="s">
        <v>54</v>
      </c>
      <c r="D61" s="45"/>
      <c r="E61" s="45"/>
      <c r="F61" s="12"/>
      <c r="G61" s="13" t="e">
        <f>K61/(($H$93/6)*$E$43)</f>
        <v>#DIV/0!</v>
      </c>
      <c r="H61" s="45"/>
      <c r="I61" s="48">
        <f>IF($E$43&gt;0,K61/$E$45,0)</f>
        <v>0</v>
      </c>
      <c r="J61" s="12"/>
      <c r="K61" s="28">
        <v>0</v>
      </c>
      <c r="L61" s="43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41"/>
      <c r="D62" s="45"/>
      <c r="E62" s="45"/>
      <c r="F62" s="12"/>
      <c r="G62" s="45"/>
      <c r="H62" s="186"/>
      <c r="I62" s="187"/>
      <c r="J62" s="50"/>
      <c r="K62" s="45"/>
      <c r="L62" s="43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41"/>
      <c r="D63" s="45"/>
      <c r="E63" s="45"/>
      <c r="F63" s="12"/>
      <c r="G63" s="34" t="e">
        <f>K63/(($H$93/6)*$E$43)</f>
        <v>#DIV/0!</v>
      </c>
      <c r="H63" s="54" t="s">
        <v>22</v>
      </c>
      <c r="I63" s="187"/>
      <c r="J63" s="50"/>
      <c r="K63" s="16">
        <f xml:space="preserve"> SUM(K47:K61)</f>
        <v>0</v>
      </c>
      <c r="L63" s="52" t="s">
        <v>59</v>
      </c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41"/>
      <c r="D64" s="45"/>
      <c r="E64" s="45"/>
      <c r="F64" s="12"/>
      <c r="G64" s="16"/>
      <c r="H64" s="186"/>
      <c r="I64" s="187"/>
      <c r="J64" s="50"/>
      <c r="K64" s="45"/>
      <c r="L64" s="52" t="s">
        <v>60</v>
      </c>
      <c r="N64" s="1"/>
      <c r="O64" s="1"/>
      <c r="P64" s="1"/>
      <c r="Q64" s="1"/>
      <c r="R64" s="1"/>
    </row>
    <row r="65" spans="1:18" x14ac:dyDescent="0.25">
      <c r="A65" s="1"/>
      <c r="B65" s="1"/>
      <c r="C65" s="141"/>
      <c r="D65" s="45"/>
      <c r="E65" s="45"/>
      <c r="F65" s="12"/>
      <c r="G65" s="12"/>
      <c r="H65" s="186"/>
      <c r="I65" s="187"/>
      <c r="J65" s="50"/>
      <c r="K65" s="16"/>
      <c r="L65" s="43"/>
      <c r="M65" s="77" t="s">
        <v>85</v>
      </c>
      <c r="N65" s="1"/>
      <c r="O65" s="1"/>
      <c r="P65" s="1"/>
      <c r="Q65" s="1"/>
      <c r="R65" s="1"/>
    </row>
    <row r="66" spans="1:18" x14ac:dyDescent="0.25">
      <c r="A66" s="1"/>
      <c r="B66" s="1"/>
      <c r="C66" s="188" t="s">
        <v>51</v>
      </c>
      <c r="D66" s="189"/>
      <c r="E66" s="189"/>
      <c r="F66" s="189"/>
      <c r="G66" s="189"/>
      <c r="H66" s="190"/>
      <c r="I66" s="191"/>
      <c r="J66" s="189"/>
      <c r="K66" s="30">
        <f>K63/E43*6</f>
        <v>0</v>
      </c>
      <c r="L66" s="192" t="s">
        <v>67</v>
      </c>
      <c r="M66" s="76" t="e">
        <f>K66/K38</f>
        <v>#DIV/0!</v>
      </c>
      <c r="N66" s="1"/>
      <c r="O66" s="1"/>
      <c r="P66" s="1"/>
      <c r="Q66" s="1"/>
      <c r="R66" s="1"/>
    </row>
    <row r="67" spans="1:18" ht="15.75" thickBot="1" x14ac:dyDescent="0.3">
      <c r="A67" s="1"/>
      <c r="B67" s="1"/>
      <c r="C67" s="193"/>
      <c r="D67" s="62"/>
      <c r="E67" s="62"/>
      <c r="F67" s="62"/>
      <c r="G67" s="62"/>
      <c r="H67" s="171"/>
      <c r="I67" s="62"/>
      <c r="J67" s="62"/>
      <c r="K67" s="62"/>
      <c r="L67" s="194"/>
      <c r="M67" s="74" t="s">
        <v>86</v>
      </c>
      <c r="N67" s="1"/>
      <c r="O67" s="1"/>
      <c r="P67" s="1"/>
      <c r="Q67" s="1"/>
      <c r="R67" s="1"/>
    </row>
    <row r="68" spans="1:18" ht="15.75" thickTop="1" x14ac:dyDescent="0.25">
      <c r="A68" s="1"/>
      <c r="B68" s="1"/>
      <c r="C68" s="141"/>
      <c r="D68" s="12"/>
      <c r="E68" s="12"/>
      <c r="F68" s="12"/>
      <c r="G68" s="12"/>
      <c r="H68" s="42"/>
      <c r="I68" s="12"/>
      <c r="J68" s="12"/>
      <c r="K68" s="16"/>
      <c r="L68" s="43"/>
      <c r="M68" s="1"/>
      <c r="N68" s="1"/>
      <c r="O68" s="1"/>
      <c r="P68" s="1"/>
      <c r="Q68" s="1"/>
      <c r="R68" s="1"/>
    </row>
    <row r="69" spans="1:18" ht="15.75" x14ac:dyDescent="0.25">
      <c r="A69" s="1"/>
      <c r="B69" s="1"/>
      <c r="C69" s="195" t="s">
        <v>34</v>
      </c>
      <c r="D69" s="12"/>
      <c r="E69" s="12"/>
      <c r="F69" s="12"/>
      <c r="G69" s="12"/>
      <c r="H69" s="42"/>
      <c r="I69" s="12"/>
      <c r="J69" s="12"/>
      <c r="K69" s="16"/>
      <c r="L69" s="43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41"/>
      <c r="D70" s="12"/>
      <c r="E70" s="12"/>
      <c r="F70" s="12"/>
      <c r="G70" s="12"/>
      <c r="H70" s="42"/>
      <c r="I70" s="12"/>
      <c r="J70" s="12"/>
      <c r="K70" s="16"/>
      <c r="L70" s="43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41"/>
      <c r="D71" s="12" t="s">
        <v>58</v>
      </c>
      <c r="E71" s="12" t="s">
        <v>70</v>
      </c>
      <c r="F71" s="12"/>
      <c r="G71" s="44" t="s">
        <v>50</v>
      </c>
      <c r="H71" s="45"/>
      <c r="I71" s="46" t="s">
        <v>49</v>
      </c>
      <c r="J71" s="12"/>
      <c r="K71" s="47" t="s">
        <v>48</v>
      </c>
      <c r="L71" s="43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41" t="s">
        <v>56</v>
      </c>
      <c r="D72" s="40">
        <f>Fachkraft!D72</f>
        <v>0</v>
      </c>
      <c r="E72" s="41">
        <v>0</v>
      </c>
      <c r="F72" s="12"/>
      <c r="G72" s="13" t="e">
        <f>K72/(($H$93/6)*$E$43)</f>
        <v>#DIV/0!</v>
      </c>
      <c r="H72" s="45"/>
      <c r="I72" s="48" t="e">
        <f>IF($E$43&gt;0,K72/$E$45,0)</f>
        <v>#DIV/0!</v>
      </c>
      <c r="J72" s="12"/>
      <c r="K72" s="49" t="e">
        <f>D72/E72*E43</f>
        <v>#DIV/0!</v>
      </c>
      <c r="L72" s="43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41" t="s">
        <v>57</v>
      </c>
      <c r="D73" s="40">
        <f>Fachkraft!D73</f>
        <v>0</v>
      </c>
      <c r="E73" s="41">
        <v>0</v>
      </c>
      <c r="F73" s="12"/>
      <c r="G73" s="13" t="e">
        <f>K73/(($H$93/6)*$E$43)</f>
        <v>#DIV/0!</v>
      </c>
      <c r="H73" s="45"/>
      <c r="I73" s="48" t="e">
        <f>IF($E$43&gt;0,K73/$E$45,0)</f>
        <v>#DIV/0!</v>
      </c>
      <c r="J73" s="12"/>
      <c r="K73" s="49" t="e">
        <f>D73/E73*E43</f>
        <v>#DIV/0!</v>
      </c>
      <c r="L73" s="43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74"/>
      <c r="D74" s="196"/>
      <c r="E74" s="50"/>
      <c r="F74" s="50"/>
      <c r="G74" s="50"/>
      <c r="H74" s="50"/>
      <c r="I74" s="51"/>
      <c r="J74" s="50"/>
      <c r="K74" s="16" t="e">
        <f>SUM(K72:K73)</f>
        <v>#DIV/0!</v>
      </c>
      <c r="L74" s="52" t="s">
        <v>61</v>
      </c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74"/>
      <c r="D75" s="196"/>
      <c r="E75" s="50"/>
      <c r="F75" s="50"/>
      <c r="G75" s="50"/>
      <c r="H75" s="50"/>
      <c r="I75" s="51"/>
      <c r="J75" s="50"/>
      <c r="K75" s="16"/>
      <c r="L75" s="52" t="s">
        <v>60</v>
      </c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74"/>
      <c r="D76" s="196"/>
      <c r="E76" s="50"/>
      <c r="F76" s="50"/>
      <c r="G76" s="16"/>
      <c r="H76" s="50"/>
      <c r="I76" s="51"/>
      <c r="J76" s="50"/>
      <c r="K76" s="45"/>
      <c r="L76" s="43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41" t="s">
        <v>68</v>
      </c>
      <c r="D77" s="12">
        <v>205</v>
      </c>
      <c r="E77" s="12"/>
      <c r="F77" s="50"/>
      <c r="G77" s="13" t="e">
        <f>K77/H93</f>
        <v>#DIV/0!</v>
      </c>
      <c r="H77" s="42"/>
      <c r="I77" s="51"/>
      <c r="J77" s="50"/>
      <c r="K77" s="49" t="e">
        <f>205+(1/E72+1/E73)*205*6</f>
        <v>#DIV/0!</v>
      </c>
      <c r="L77" s="53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41" t="s">
        <v>55</v>
      </c>
      <c r="D78" s="12" t="s">
        <v>69</v>
      </c>
      <c r="E78" s="12"/>
      <c r="F78" s="50"/>
      <c r="G78" s="13" t="e">
        <f>K78/H93</f>
        <v>#DIV/0!</v>
      </c>
      <c r="H78" s="42"/>
      <c r="I78" s="51"/>
      <c r="J78" s="50"/>
      <c r="K78" s="212" t="e">
        <f>1.5%*K38+(K74/E43*6*1.5%)</f>
        <v>#DIV/0!</v>
      </c>
      <c r="L78" s="53"/>
      <c r="M78" s="74"/>
      <c r="N78" s="1"/>
      <c r="O78" s="1"/>
      <c r="P78" s="1"/>
      <c r="Q78" s="1"/>
      <c r="R78" s="1"/>
    </row>
    <row r="79" spans="1:18" x14ac:dyDescent="0.25">
      <c r="A79" s="1"/>
      <c r="B79" s="1"/>
      <c r="C79" s="197" t="s">
        <v>71</v>
      </c>
      <c r="D79" s="12"/>
      <c r="E79" s="12"/>
      <c r="F79" s="12"/>
      <c r="G79" s="45"/>
      <c r="H79" s="45"/>
      <c r="I79" s="45"/>
      <c r="J79" s="45"/>
      <c r="K79" s="45"/>
      <c r="L79" s="12"/>
      <c r="M79" s="73"/>
      <c r="N79" s="1"/>
      <c r="O79" s="1"/>
      <c r="P79" s="1"/>
      <c r="Q79" s="1"/>
      <c r="R79" s="1"/>
    </row>
    <row r="80" spans="1:18" x14ac:dyDescent="0.25">
      <c r="A80" s="1"/>
      <c r="B80" s="1"/>
      <c r="C80" s="197"/>
      <c r="D80" s="12"/>
      <c r="E80" s="12"/>
      <c r="F80" s="12"/>
      <c r="G80" s="45"/>
      <c r="H80" s="45"/>
      <c r="I80" s="45"/>
      <c r="J80" s="45"/>
      <c r="K80" s="45"/>
      <c r="L80" s="12"/>
      <c r="M80" s="73"/>
      <c r="N80" s="1"/>
      <c r="O80" s="1"/>
      <c r="P80" s="1"/>
      <c r="Q80" s="1"/>
      <c r="R80" s="1"/>
    </row>
    <row r="81" spans="1:18" x14ac:dyDescent="0.25">
      <c r="A81" s="1"/>
      <c r="B81" s="1"/>
      <c r="C81" s="198" t="s">
        <v>105</v>
      </c>
      <c r="D81" s="12"/>
      <c r="E81" s="12"/>
      <c r="F81" s="12"/>
      <c r="G81" s="45"/>
      <c r="H81" s="45"/>
      <c r="I81" s="45"/>
      <c r="J81" s="45"/>
      <c r="K81" s="204">
        <v>0</v>
      </c>
      <c r="L81" s="12"/>
      <c r="M81" s="73"/>
      <c r="N81" s="1"/>
      <c r="O81" s="1"/>
      <c r="P81" s="1"/>
      <c r="Q81" s="1"/>
      <c r="R81" s="1"/>
    </row>
    <row r="82" spans="1:18" x14ac:dyDescent="0.25">
      <c r="A82" s="1"/>
      <c r="B82" s="1"/>
      <c r="C82" s="141"/>
      <c r="D82" s="12"/>
      <c r="E82" s="12"/>
      <c r="F82" s="12"/>
      <c r="G82" s="16"/>
      <c r="H82" s="42"/>
      <c r="I82" s="12"/>
      <c r="J82" s="12"/>
      <c r="K82" s="16"/>
      <c r="L82" s="54"/>
      <c r="M82" s="77" t="s">
        <v>85</v>
      </c>
      <c r="N82" s="1"/>
      <c r="O82" s="1"/>
      <c r="P82" s="1"/>
      <c r="Q82" s="1"/>
      <c r="R82" s="1"/>
    </row>
    <row r="83" spans="1:18" x14ac:dyDescent="0.25">
      <c r="A83" s="1"/>
      <c r="B83" s="1"/>
      <c r="C83" s="199" t="s">
        <v>62</v>
      </c>
      <c r="D83" s="56"/>
      <c r="E83" s="56"/>
      <c r="F83" s="56"/>
      <c r="G83" s="31"/>
      <c r="H83" s="55"/>
      <c r="I83" s="56"/>
      <c r="J83" s="56"/>
      <c r="K83" s="133" t="e">
        <f>(K74/E43*6)+K77+K78+K81</f>
        <v>#DIV/0!</v>
      </c>
      <c r="L83" s="57" t="s">
        <v>67</v>
      </c>
      <c r="M83" s="76" t="e">
        <f>K83/K38</f>
        <v>#DIV/0!</v>
      </c>
      <c r="N83" s="1"/>
      <c r="O83" s="1"/>
      <c r="P83" s="1"/>
      <c r="Q83" s="1"/>
      <c r="R83" s="1"/>
    </row>
    <row r="84" spans="1:18" ht="15.75" thickBot="1" x14ac:dyDescent="0.3">
      <c r="A84" s="1"/>
      <c r="B84" s="1"/>
      <c r="C84" s="141"/>
      <c r="D84" s="12"/>
      <c r="E84" s="12"/>
      <c r="F84" s="12"/>
      <c r="G84" s="12"/>
      <c r="H84" s="42"/>
      <c r="I84" s="12"/>
      <c r="J84" s="12"/>
      <c r="K84" s="45"/>
      <c r="L84" s="54"/>
      <c r="M84" s="74" t="s">
        <v>86</v>
      </c>
      <c r="N84" s="1"/>
      <c r="O84" s="1"/>
      <c r="P84" s="1"/>
      <c r="Q84" s="1"/>
      <c r="R84" s="1"/>
    </row>
    <row r="85" spans="1:18" ht="16.5" thickTop="1" thickBot="1" x14ac:dyDescent="0.3">
      <c r="A85" s="1"/>
      <c r="B85" s="1"/>
      <c r="C85" s="200"/>
      <c r="D85" s="58"/>
      <c r="E85" s="58"/>
      <c r="F85" s="58"/>
      <c r="G85" s="58"/>
      <c r="H85" s="59"/>
      <c r="I85" s="58"/>
      <c r="J85" s="58"/>
      <c r="K85" s="60"/>
      <c r="L85" s="58"/>
      <c r="M85" s="75"/>
      <c r="N85" s="1"/>
      <c r="O85" s="1"/>
      <c r="P85" s="1"/>
      <c r="Q85" s="1"/>
      <c r="R85" s="1"/>
    </row>
    <row r="86" spans="1:18" ht="24" thickBot="1" x14ac:dyDescent="0.4">
      <c r="A86" s="1"/>
      <c r="B86" s="1"/>
      <c r="C86" s="201" t="s">
        <v>20</v>
      </c>
      <c r="D86" s="61"/>
      <c r="E86" s="61"/>
      <c r="F86" s="61"/>
      <c r="G86" s="61"/>
      <c r="H86" s="61"/>
      <c r="I86" s="61"/>
      <c r="J86" s="61"/>
      <c r="K86" s="36" t="e">
        <f>SUM(K38+K66+K83)</f>
        <v>#DIV/0!</v>
      </c>
      <c r="L86" s="61"/>
      <c r="M86" s="32"/>
      <c r="N86" s="1"/>
      <c r="O86" s="1"/>
      <c r="P86" s="1"/>
      <c r="Q86" s="1"/>
      <c r="R86" s="1"/>
    </row>
    <row r="87" spans="1:18" ht="15.75" thickBot="1" x14ac:dyDescent="0.3">
      <c r="A87" s="1"/>
      <c r="B87" s="1"/>
      <c r="C87" s="193"/>
      <c r="D87" s="62"/>
      <c r="E87" s="62"/>
      <c r="F87" s="62"/>
      <c r="G87" s="62"/>
      <c r="H87" s="62"/>
      <c r="I87" s="62"/>
      <c r="J87" s="62"/>
      <c r="K87" s="62"/>
      <c r="L87" s="62"/>
      <c r="M87" s="19"/>
      <c r="N87" s="1"/>
      <c r="O87" s="1"/>
      <c r="P87" s="1"/>
      <c r="Q87" s="1"/>
      <c r="R87" s="1"/>
    </row>
    <row r="88" spans="1:18" ht="15.75" thickTop="1" x14ac:dyDescent="0.25">
      <c r="A88" s="1"/>
      <c r="B88" s="1"/>
      <c r="C88" s="141"/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"/>
      <c r="O88" s="1"/>
      <c r="P88" s="1"/>
      <c r="Q88" s="1"/>
      <c r="R88" s="1"/>
    </row>
    <row r="89" spans="1:18" x14ac:dyDescent="0.25">
      <c r="A89" s="1"/>
      <c r="B89" s="1"/>
      <c r="C89" s="141" t="s">
        <v>87</v>
      </c>
      <c r="D89" s="70" t="s">
        <v>108</v>
      </c>
      <c r="E89" s="70"/>
      <c r="F89" s="70"/>
      <c r="G89" s="70"/>
      <c r="H89" s="105">
        <v>0</v>
      </c>
      <c r="I89" s="12"/>
      <c r="J89" s="12"/>
      <c r="K89" s="12"/>
      <c r="L89" s="12"/>
      <c r="M89" s="19"/>
      <c r="N89" s="1"/>
      <c r="O89" s="1"/>
      <c r="P89" s="1"/>
      <c r="Q89" s="1"/>
      <c r="R89" s="1"/>
    </row>
    <row r="90" spans="1:18" x14ac:dyDescent="0.25">
      <c r="A90" s="1"/>
      <c r="B90" s="1"/>
      <c r="C90" s="141"/>
      <c r="D90" s="70" t="s">
        <v>106</v>
      </c>
      <c r="E90" s="70"/>
      <c r="F90" s="70"/>
      <c r="G90" s="70"/>
      <c r="H90" s="213"/>
      <c r="I90" s="12"/>
      <c r="J90" s="12"/>
      <c r="K90" s="12"/>
      <c r="L90" s="12"/>
      <c r="M90" s="19"/>
      <c r="N90" s="1"/>
      <c r="O90" s="1"/>
      <c r="P90" s="1"/>
      <c r="Q90" s="1"/>
      <c r="R90" s="1"/>
    </row>
    <row r="91" spans="1:18" x14ac:dyDescent="0.25">
      <c r="A91" s="1"/>
      <c r="B91" s="1"/>
      <c r="C91" s="141"/>
      <c r="D91" s="70" t="s">
        <v>107</v>
      </c>
      <c r="E91" s="70"/>
      <c r="F91" s="70"/>
      <c r="G91" s="70"/>
      <c r="H91" s="213"/>
      <c r="I91" s="12"/>
      <c r="J91" s="12"/>
      <c r="K91" s="12"/>
      <c r="L91" s="12"/>
      <c r="M91" s="19"/>
      <c r="N91" s="1"/>
      <c r="O91" s="1"/>
      <c r="P91" s="1"/>
      <c r="Q91" s="1"/>
      <c r="R91" s="1"/>
    </row>
    <row r="92" spans="1:18" ht="15.75" thickBot="1" x14ac:dyDescent="0.3">
      <c r="A92" s="1"/>
      <c r="B92" s="1"/>
      <c r="C92" s="141"/>
      <c r="D92" s="12"/>
      <c r="E92" s="12"/>
      <c r="F92" s="12"/>
      <c r="G92" s="12"/>
      <c r="H92" s="12"/>
      <c r="I92" s="12"/>
      <c r="J92" s="12"/>
      <c r="K92" s="12"/>
      <c r="L92" s="12"/>
      <c r="M92" s="19"/>
      <c r="N92" s="1"/>
      <c r="O92" s="1"/>
      <c r="P92" s="1"/>
      <c r="Q92" s="1"/>
      <c r="R92" s="1"/>
    </row>
    <row r="93" spans="1:18" ht="21.75" thickBot="1" x14ac:dyDescent="0.4">
      <c r="A93" s="1"/>
      <c r="B93" s="1"/>
      <c r="C93" s="141" t="s">
        <v>63</v>
      </c>
      <c r="D93" s="12"/>
      <c r="E93" s="12"/>
      <c r="F93" s="11">
        <v>0</v>
      </c>
      <c r="G93" s="12"/>
      <c r="H93" s="63">
        <f>H89*F93</f>
        <v>0</v>
      </c>
      <c r="I93" s="12"/>
      <c r="J93" s="45"/>
      <c r="K93" s="35" t="e">
        <f>K86/H93</f>
        <v>#DIV/0!</v>
      </c>
      <c r="L93" s="64"/>
      <c r="M93" s="33"/>
      <c r="N93" s="1"/>
      <c r="O93" s="1"/>
      <c r="P93" s="1"/>
      <c r="Q93" s="1"/>
      <c r="R93" s="1"/>
    </row>
    <row r="94" spans="1:18" x14ac:dyDescent="0.25">
      <c r="A94" s="1"/>
      <c r="B94" s="1"/>
      <c r="C94" s="141"/>
      <c r="D94" s="64"/>
      <c r="E94" s="64"/>
      <c r="F94" s="64"/>
      <c r="G94" s="64"/>
      <c r="H94" s="64"/>
      <c r="I94" s="64"/>
      <c r="J94" s="64"/>
      <c r="K94" s="65" t="s">
        <v>66</v>
      </c>
      <c r="L94" s="64"/>
      <c r="M94" s="19"/>
      <c r="N94" s="1"/>
      <c r="O94" s="1"/>
      <c r="P94" s="1"/>
      <c r="Q94" s="1"/>
      <c r="R94" s="1"/>
    </row>
    <row r="95" spans="1:18" x14ac:dyDescent="0.25">
      <c r="A95" s="1"/>
      <c r="B95" s="1"/>
      <c r="C95" s="202"/>
      <c r="D95" s="64"/>
      <c r="E95" s="64"/>
      <c r="F95" s="64"/>
      <c r="G95" s="64"/>
      <c r="H95" s="64"/>
      <c r="I95" s="64"/>
      <c r="J95" s="64"/>
      <c r="K95" s="64"/>
      <c r="L95" s="64"/>
      <c r="M95" s="19"/>
      <c r="N95" s="1"/>
      <c r="O95" s="1"/>
      <c r="P95" s="1"/>
      <c r="Q95" s="1"/>
      <c r="R95" s="1"/>
    </row>
    <row r="96" spans="1:18" x14ac:dyDescent="0.25">
      <c r="A96" s="1"/>
      <c r="B96" s="1"/>
      <c r="C96" s="202"/>
      <c r="D96" s="64"/>
      <c r="E96" s="64"/>
      <c r="F96" s="64"/>
      <c r="G96" s="64"/>
      <c r="H96" s="64"/>
      <c r="I96" s="64"/>
      <c r="J96" s="66"/>
      <c r="K96" s="64"/>
      <c r="L96" s="64"/>
      <c r="M96" s="19"/>
      <c r="N96" s="1"/>
      <c r="O96" s="1"/>
      <c r="P96" s="1"/>
      <c r="Q96" s="1"/>
      <c r="R96" s="1"/>
    </row>
    <row r="97" spans="1:18" x14ac:dyDescent="0.25">
      <c r="A97" s="1"/>
      <c r="B97" s="1"/>
      <c r="C97" s="202"/>
      <c r="D97" s="64"/>
      <c r="E97" s="64"/>
      <c r="F97" s="64"/>
      <c r="G97" s="64"/>
      <c r="H97" s="64"/>
      <c r="I97" s="64"/>
      <c r="J97" s="64"/>
      <c r="K97" s="64"/>
      <c r="L97" s="67"/>
      <c r="M97" s="1"/>
      <c r="N97" s="1"/>
      <c r="O97" s="1"/>
      <c r="P97" s="1"/>
      <c r="Q97" s="1"/>
      <c r="R97" s="1"/>
    </row>
    <row r="98" spans="1:18" ht="15.75" thickBot="1" x14ac:dyDescent="0.3">
      <c r="A98" s="1"/>
      <c r="B98" s="1"/>
      <c r="C98" s="203"/>
      <c r="D98" s="68"/>
      <c r="E98" s="68"/>
      <c r="F98" s="68"/>
      <c r="G98" s="68"/>
      <c r="H98" s="68"/>
      <c r="I98" s="68"/>
      <c r="J98" s="68"/>
      <c r="K98" s="68"/>
      <c r="L98" s="69"/>
      <c r="M98" s="1"/>
      <c r="N98" s="1"/>
      <c r="O98" s="1"/>
      <c r="P98" s="1"/>
      <c r="Q98" s="1"/>
      <c r="R98" s="1"/>
    </row>
    <row r="100" spans="1:18" x14ac:dyDescent="0.25">
      <c r="G100" s="4"/>
    </row>
    <row r="101" spans="1:18" x14ac:dyDescent="0.25">
      <c r="G101" s="4"/>
    </row>
    <row r="102" spans="1:18" x14ac:dyDescent="0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8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5"/>
    </row>
    <row r="104" spans="1:18" x14ac:dyDescent="0.25">
      <c r="C104" s="38"/>
      <c r="D104" s="38"/>
      <c r="E104" s="38"/>
      <c r="F104" s="38"/>
      <c r="G104" s="38"/>
      <c r="H104" s="38"/>
      <c r="I104" s="38"/>
      <c r="J104" s="38"/>
      <c r="K104" s="228"/>
      <c r="L104" s="228"/>
      <c r="M104" s="15"/>
    </row>
    <row r="105" spans="1:18" x14ac:dyDescent="0.25">
      <c r="C105" s="38"/>
      <c r="D105" s="38"/>
      <c r="E105" s="38"/>
      <c r="F105" s="81"/>
      <c r="G105" s="38"/>
      <c r="H105" s="38"/>
      <c r="I105" s="38"/>
      <c r="J105" s="38"/>
      <c r="K105" s="78"/>
      <c r="L105" s="78"/>
      <c r="M105" s="15"/>
    </row>
    <row r="106" spans="1:18" x14ac:dyDescent="0.25">
      <c r="C106" s="38"/>
      <c r="D106" s="38"/>
      <c r="E106" s="82"/>
      <c r="F106" s="82"/>
      <c r="G106" s="38"/>
      <c r="H106" s="38"/>
      <c r="I106" s="38"/>
      <c r="J106" s="38"/>
      <c r="K106" s="72"/>
      <c r="L106" s="83"/>
      <c r="M106" s="15"/>
    </row>
    <row r="107" spans="1:18" x14ac:dyDescent="0.25">
      <c r="C107" s="38"/>
      <c r="D107" s="38"/>
      <c r="E107" s="71"/>
      <c r="F107" s="82"/>
      <c r="G107" s="38"/>
      <c r="H107" s="38"/>
      <c r="I107" s="38"/>
      <c r="J107" s="38"/>
      <c r="K107" s="37"/>
      <c r="L107" s="78"/>
      <c r="M107" s="15"/>
    </row>
    <row r="108" spans="1:18" x14ac:dyDescent="0.25">
      <c r="C108" s="38"/>
      <c r="D108" s="84"/>
      <c r="E108" s="71"/>
      <c r="F108" s="72"/>
      <c r="G108" s="78"/>
      <c r="H108" s="10"/>
      <c r="I108" s="10"/>
      <c r="J108" s="38"/>
      <c r="K108" s="72"/>
      <c r="L108" s="85"/>
      <c r="M108" s="15"/>
    </row>
    <row r="109" spans="1:18" x14ac:dyDescent="0.25">
      <c r="C109" s="38"/>
      <c r="D109" s="84"/>
      <c r="E109" s="71"/>
      <c r="F109" s="72"/>
      <c r="G109" s="78"/>
      <c r="H109" s="10"/>
      <c r="I109" s="10"/>
      <c r="J109" s="38"/>
      <c r="K109" s="72"/>
      <c r="L109" s="85"/>
      <c r="M109" s="15"/>
    </row>
    <row r="110" spans="1:18" x14ac:dyDescent="0.25">
      <c r="C110" s="38"/>
      <c r="D110" s="84"/>
      <c r="E110" s="71"/>
      <c r="F110" s="72"/>
      <c r="G110" s="78"/>
      <c r="H110" s="10"/>
      <c r="I110" s="10"/>
      <c r="J110" s="38"/>
      <c r="K110" s="72"/>
      <c r="L110" s="85"/>
      <c r="M110" s="15"/>
    </row>
    <row r="111" spans="1:18" x14ac:dyDescent="0.25">
      <c r="C111" s="38"/>
      <c r="D111" s="84"/>
      <c r="E111" s="71"/>
      <c r="F111" s="72"/>
      <c r="G111" s="78"/>
      <c r="H111" s="10"/>
      <c r="I111" s="10"/>
      <c r="J111" s="38"/>
      <c r="K111" s="72"/>
      <c r="L111" s="85"/>
      <c r="M111" s="15"/>
    </row>
    <row r="112" spans="1:18" x14ac:dyDescent="0.25">
      <c r="C112" s="38"/>
      <c r="D112" s="84"/>
      <c r="E112" s="71"/>
      <c r="F112" s="72"/>
      <c r="G112" s="78"/>
      <c r="H112" s="10"/>
      <c r="I112" s="10"/>
      <c r="J112" s="38"/>
      <c r="K112" s="72"/>
      <c r="L112" s="85"/>
      <c r="M112" s="15"/>
    </row>
    <row r="113" spans="3:13" x14ac:dyDescent="0.25">
      <c r="C113" s="38"/>
      <c r="D113" s="84"/>
      <c r="E113" s="71"/>
      <c r="F113" s="72"/>
      <c r="G113" s="78"/>
      <c r="H113" s="10"/>
      <c r="I113" s="10"/>
      <c r="J113" s="38"/>
      <c r="K113" s="72"/>
      <c r="L113" s="85"/>
      <c r="M113" s="15"/>
    </row>
    <row r="114" spans="3:13" x14ac:dyDescent="0.25">
      <c r="C114" s="38"/>
      <c r="D114" s="84"/>
      <c r="E114" s="71"/>
      <c r="F114" s="72"/>
      <c r="G114" s="78"/>
      <c r="H114" s="10"/>
      <c r="I114" s="10"/>
      <c r="J114" s="38"/>
      <c r="K114" s="72"/>
      <c r="L114" s="85"/>
      <c r="M114" s="15"/>
    </row>
    <row r="115" spans="3:13" x14ac:dyDescent="0.25">
      <c r="C115" s="38"/>
      <c r="D115" s="112"/>
      <c r="E115" s="71"/>
      <c r="F115" s="72"/>
      <c r="G115" s="78"/>
      <c r="H115" s="10"/>
      <c r="I115" s="10"/>
      <c r="J115" s="38"/>
      <c r="K115" s="72"/>
      <c r="L115" s="85"/>
      <c r="M115" s="15"/>
    </row>
    <row r="116" spans="3:13" x14ac:dyDescent="0.25">
      <c r="C116" s="38"/>
      <c r="D116" s="84"/>
      <c r="E116" s="71"/>
      <c r="F116" s="72"/>
      <c r="G116" s="78"/>
      <c r="H116" s="10"/>
      <c r="I116" s="10"/>
      <c r="J116" s="38"/>
      <c r="K116" s="72"/>
      <c r="L116" s="85"/>
      <c r="M116" s="15"/>
    </row>
    <row r="117" spans="3:13" x14ac:dyDescent="0.25">
      <c r="C117" s="38"/>
      <c r="D117" s="84"/>
      <c r="E117" s="71"/>
      <c r="F117" s="72"/>
      <c r="G117" s="78"/>
      <c r="H117" s="10"/>
      <c r="I117" s="10"/>
      <c r="J117" s="38"/>
      <c r="K117" s="78"/>
      <c r="L117" s="85"/>
      <c r="M117" s="15"/>
    </row>
    <row r="118" spans="3:13" x14ac:dyDescent="0.25">
      <c r="C118" s="38"/>
      <c r="D118" s="78"/>
      <c r="E118" s="71"/>
      <c r="F118" s="72"/>
      <c r="G118" s="38"/>
      <c r="H118" s="38"/>
      <c r="I118" s="38"/>
      <c r="J118" s="38"/>
      <c r="K118" s="38"/>
      <c r="L118" s="38"/>
      <c r="M118" s="15"/>
    </row>
    <row r="119" spans="3:13" x14ac:dyDescent="0.25">
      <c r="C119" s="37"/>
      <c r="D119" s="86"/>
      <c r="E119" s="87"/>
      <c r="F119" s="78"/>
      <c r="G119" s="38"/>
      <c r="H119" s="38"/>
      <c r="I119" s="88"/>
      <c r="J119" s="38"/>
      <c r="K119" s="38"/>
      <c r="L119" s="38"/>
      <c r="M119" s="15"/>
    </row>
    <row r="120" spans="3:13" x14ac:dyDescent="0.25">
      <c r="C120" s="38"/>
      <c r="D120" s="78"/>
      <c r="E120" s="89"/>
      <c r="F120" s="78"/>
      <c r="G120" s="38"/>
      <c r="H120" s="38"/>
      <c r="I120" s="38"/>
      <c r="J120" s="38"/>
      <c r="K120" s="38"/>
      <c r="L120" s="38"/>
      <c r="M120" s="15"/>
    </row>
    <row r="121" spans="3:13" x14ac:dyDescent="0.25">
      <c r="C121" s="38"/>
      <c r="D121" s="38"/>
      <c r="E121" s="90"/>
      <c r="F121" s="78"/>
      <c r="G121" s="38"/>
      <c r="H121" s="88"/>
      <c r="I121" s="38"/>
      <c r="J121" s="38"/>
      <c r="K121" s="38"/>
      <c r="L121" s="38"/>
      <c r="M121" s="15"/>
    </row>
    <row r="122" spans="3:13" x14ac:dyDescent="0.25">
      <c r="C122" s="38"/>
      <c r="D122" s="78"/>
      <c r="E122" s="89"/>
      <c r="F122" s="78"/>
      <c r="G122" s="38"/>
      <c r="H122" s="38"/>
      <c r="I122" s="38"/>
      <c r="J122" s="38"/>
      <c r="K122" s="38"/>
      <c r="L122" s="38"/>
      <c r="M122" s="15"/>
    </row>
    <row r="123" spans="3:13" x14ac:dyDescent="0.25">
      <c r="C123" s="38"/>
      <c r="D123" s="82"/>
      <c r="E123" s="82"/>
      <c r="F123" s="82"/>
      <c r="G123" s="82"/>
      <c r="H123" s="82"/>
      <c r="I123" s="82"/>
      <c r="J123" s="82"/>
      <c r="K123" s="82"/>
      <c r="L123" s="38"/>
      <c r="M123" s="15"/>
    </row>
    <row r="124" spans="3:13" x14ac:dyDescent="0.25">
      <c r="C124" s="38"/>
      <c r="D124" s="72"/>
      <c r="E124" s="82"/>
      <c r="F124" s="82"/>
      <c r="G124" s="91"/>
      <c r="H124" s="91"/>
      <c r="I124" s="91"/>
      <c r="J124" s="82"/>
      <c r="K124" s="82"/>
      <c r="L124" s="38"/>
      <c r="M124" s="15"/>
    </row>
    <row r="125" spans="3:13" x14ac:dyDescent="0.25">
      <c r="C125" s="38"/>
      <c r="D125" s="72"/>
      <c r="E125" s="72"/>
      <c r="F125" s="72"/>
      <c r="G125" s="72"/>
      <c r="H125" s="72"/>
      <c r="I125" s="72"/>
      <c r="J125" s="72"/>
      <c r="K125" s="72"/>
      <c r="L125" s="38"/>
      <c r="M125" s="15"/>
    </row>
    <row r="126" spans="3:13" x14ac:dyDescent="0.25">
      <c r="C126" s="38"/>
      <c r="D126" s="72"/>
      <c r="E126" s="79"/>
      <c r="F126" s="80"/>
      <c r="G126" s="80"/>
      <c r="H126" s="80"/>
      <c r="I126" s="80"/>
      <c r="J126" s="80"/>
      <c r="K126" s="80"/>
      <c r="L126" s="38"/>
      <c r="M126" s="15"/>
    </row>
    <row r="127" spans="3:13" x14ac:dyDescent="0.25">
      <c r="C127" s="38"/>
      <c r="D127" s="72"/>
      <c r="E127" s="79"/>
      <c r="F127" s="80"/>
      <c r="G127" s="80"/>
      <c r="H127" s="80"/>
      <c r="I127" s="80"/>
      <c r="J127" s="80"/>
      <c r="K127" s="80"/>
      <c r="L127" s="38"/>
      <c r="M127" s="15"/>
    </row>
    <row r="128" spans="3:13" x14ac:dyDescent="0.25">
      <c r="C128" s="38"/>
      <c r="D128" s="72"/>
      <c r="E128" s="79"/>
      <c r="F128" s="80"/>
      <c r="G128" s="80"/>
      <c r="H128" s="80"/>
      <c r="I128" s="80"/>
      <c r="J128" s="80"/>
      <c r="K128" s="80"/>
      <c r="L128" s="38"/>
      <c r="M128" s="15"/>
    </row>
    <row r="129" spans="3:13" x14ac:dyDescent="0.25">
      <c r="C129" s="38"/>
      <c r="D129" s="72"/>
      <c r="E129" s="79"/>
      <c r="F129" s="80"/>
      <c r="G129" s="80"/>
      <c r="H129" s="80"/>
      <c r="I129" s="80"/>
      <c r="J129" s="80"/>
      <c r="K129" s="80"/>
      <c r="L129" s="38"/>
      <c r="M129" s="15"/>
    </row>
    <row r="130" spans="3:13" x14ac:dyDescent="0.25">
      <c r="C130" s="38"/>
      <c r="D130" s="72"/>
      <c r="E130" s="79"/>
      <c r="F130" s="80"/>
      <c r="G130" s="80"/>
      <c r="H130" s="80"/>
      <c r="I130" s="80"/>
      <c r="J130" s="80"/>
      <c r="K130" s="80"/>
      <c r="L130" s="38"/>
      <c r="M130" s="15"/>
    </row>
    <row r="131" spans="3:13" x14ac:dyDescent="0.25">
      <c r="C131" s="38"/>
      <c r="D131" s="72"/>
      <c r="E131" s="79"/>
      <c r="F131" s="80"/>
      <c r="G131" s="80"/>
      <c r="H131" s="80"/>
      <c r="I131" s="80"/>
      <c r="J131" s="80"/>
      <c r="K131" s="80"/>
      <c r="L131" s="38"/>
      <c r="M131" s="15"/>
    </row>
    <row r="132" spans="3:13" x14ac:dyDescent="0.25">
      <c r="C132" s="38"/>
      <c r="D132" s="72"/>
      <c r="E132" s="79"/>
      <c r="F132" s="80"/>
      <c r="G132" s="80"/>
      <c r="H132" s="80"/>
      <c r="I132" s="80"/>
      <c r="J132" s="80"/>
      <c r="K132" s="80"/>
      <c r="L132" s="38"/>
      <c r="M132" s="15"/>
    </row>
    <row r="133" spans="3:13" x14ac:dyDescent="0.25">
      <c r="C133" s="38"/>
      <c r="D133" s="72"/>
      <c r="E133" s="79"/>
      <c r="F133" s="80"/>
      <c r="G133" s="80"/>
      <c r="H133" s="80"/>
      <c r="I133" s="80"/>
      <c r="J133" s="80"/>
      <c r="K133" s="80"/>
      <c r="L133" s="38"/>
      <c r="M133" s="15"/>
    </row>
    <row r="134" spans="3:13" x14ac:dyDescent="0.25">
      <c r="C134" s="38"/>
      <c r="D134" s="72"/>
      <c r="E134" s="79"/>
      <c r="F134" s="80"/>
      <c r="G134" s="80"/>
      <c r="H134" s="80"/>
      <c r="I134" s="80"/>
      <c r="J134" s="80"/>
      <c r="K134" s="80"/>
      <c r="L134" s="38"/>
      <c r="M134" s="15"/>
    </row>
    <row r="135" spans="3:13" x14ac:dyDescent="0.25">
      <c r="C135" s="38"/>
      <c r="D135" s="72"/>
      <c r="E135" s="79"/>
      <c r="F135" s="80"/>
      <c r="G135" s="80"/>
      <c r="H135" s="80"/>
      <c r="I135" s="80"/>
      <c r="J135" s="80"/>
      <c r="K135" s="80"/>
      <c r="L135" s="38"/>
      <c r="M135" s="15"/>
    </row>
    <row r="136" spans="3:13" x14ac:dyDescent="0.25">
      <c r="C136" s="38"/>
      <c r="D136" s="72"/>
      <c r="E136" s="79"/>
      <c r="F136" s="80"/>
      <c r="G136" s="80"/>
      <c r="H136" s="80"/>
      <c r="I136" s="80"/>
      <c r="J136" s="80"/>
      <c r="K136" s="80"/>
      <c r="L136" s="38"/>
      <c r="M136" s="15"/>
    </row>
    <row r="137" spans="3:13" x14ac:dyDescent="0.25">
      <c r="C137" s="38"/>
      <c r="D137" s="72"/>
      <c r="E137" s="79"/>
      <c r="F137" s="80"/>
      <c r="G137" s="80"/>
      <c r="H137" s="80"/>
      <c r="I137" s="80"/>
      <c r="J137" s="80"/>
      <c r="K137" s="80"/>
      <c r="L137" s="38"/>
      <c r="M137" s="15"/>
    </row>
    <row r="138" spans="3:13" x14ac:dyDescent="0.25">
      <c r="C138" s="38"/>
      <c r="D138" s="72"/>
      <c r="E138" s="79"/>
      <c r="F138" s="80"/>
      <c r="G138" s="80"/>
      <c r="H138" s="80"/>
      <c r="I138" s="80"/>
      <c r="J138" s="80"/>
      <c r="K138" s="80"/>
      <c r="L138" s="38"/>
      <c r="M138" s="15"/>
    </row>
    <row r="139" spans="3:13" x14ac:dyDescent="0.25">
      <c r="C139" s="38"/>
      <c r="D139" s="72"/>
      <c r="E139" s="79"/>
      <c r="F139" s="80"/>
      <c r="G139" s="80"/>
      <c r="H139" s="80"/>
      <c r="I139" s="80"/>
      <c r="J139" s="80"/>
      <c r="K139" s="80"/>
      <c r="L139" s="38"/>
      <c r="M139" s="15"/>
    </row>
    <row r="140" spans="3:13" x14ac:dyDescent="0.25">
      <c r="C140" s="38"/>
      <c r="D140" s="72"/>
      <c r="E140" s="79"/>
      <c r="F140" s="80"/>
      <c r="G140" s="80"/>
      <c r="H140" s="80"/>
      <c r="I140" s="80"/>
      <c r="J140" s="80"/>
      <c r="K140" s="80"/>
      <c r="L140" s="38"/>
      <c r="M140" s="15"/>
    </row>
    <row r="141" spans="3:13" x14ac:dyDescent="0.25">
      <c r="C141" s="38"/>
      <c r="D141" s="72"/>
      <c r="E141" s="79"/>
      <c r="F141" s="80"/>
      <c r="G141" s="80"/>
      <c r="H141" s="80"/>
      <c r="I141" s="80"/>
      <c r="J141" s="80"/>
      <c r="K141" s="80"/>
      <c r="L141" s="38"/>
      <c r="M141" s="15"/>
    </row>
    <row r="142" spans="3:13" x14ac:dyDescent="0.25">
      <c r="C142" s="38"/>
      <c r="D142" s="72"/>
      <c r="E142" s="79"/>
      <c r="F142" s="80"/>
      <c r="G142" s="80"/>
      <c r="H142" s="80"/>
      <c r="I142" s="80"/>
      <c r="J142" s="80"/>
      <c r="K142" s="80"/>
      <c r="L142" s="38"/>
      <c r="M142" s="15"/>
    </row>
    <row r="143" spans="3:13" x14ac:dyDescent="0.25">
      <c r="C143" s="38"/>
      <c r="D143" s="82"/>
      <c r="E143" s="82"/>
      <c r="F143" s="82"/>
      <c r="G143" s="82"/>
      <c r="H143" s="82"/>
      <c r="I143" s="82"/>
      <c r="J143" s="82"/>
      <c r="K143" s="82"/>
      <c r="L143" s="38"/>
      <c r="M143" s="15"/>
    </row>
    <row r="144" spans="3:13" x14ac:dyDescent="0.25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5"/>
    </row>
    <row r="145" spans="2:18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8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2:18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P147" s="22"/>
    </row>
    <row r="148" spans="2:18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2:18" ht="24.95" customHeight="1" x14ac:dyDescent="0.3">
      <c r="C149" s="15"/>
      <c r="D149" s="15"/>
      <c r="E149" s="92"/>
      <c r="F149" s="15"/>
      <c r="G149" s="15"/>
      <c r="H149" s="15"/>
      <c r="I149" s="15"/>
      <c r="J149" s="15"/>
      <c r="K149" s="15"/>
      <c r="L149" s="15"/>
      <c r="M149" s="15"/>
      <c r="N149" s="4"/>
      <c r="O149" s="4"/>
      <c r="P149" s="4"/>
      <c r="Q149" s="4"/>
      <c r="R149" s="4"/>
    </row>
    <row r="150" spans="2:18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4"/>
      <c r="O150" s="4"/>
      <c r="P150" s="4"/>
      <c r="Q150" s="4"/>
      <c r="R150" s="4"/>
    </row>
    <row r="151" spans="2:18" x14ac:dyDescent="0.25">
      <c r="C151" s="93"/>
      <c r="D151" s="93"/>
      <c r="E151" s="93"/>
      <c r="F151" s="95"/>
      <c r="G151" s="93"/>
      <c r="H151" s="93"/>
      <c r="I151" s="93"/>
      <c r="J151" s="15"/>
      <c r="K151" s="15"/>
      <c r="L151" s="93"/>
      <c r="M151" s="15"/>
      <c r="N151" s="4"/>
      <c r="O151" s="4"/>
      <c r="P151" s="4"/>
      <c r="Q151" s="4"/>
      <c r="R151" s="4"/>
    </row>
    <row r="152" spans="2:18" x14ac:dyDescent="0.25">
      <c r="B152" s="45"/>
      <c r="C152" s="94"/>
      <c r="D152" s="94"/>
      <c r="E152" s="94"/>
      <c r="F152" s="94"/>
      <c r="G152" s="94"/>
      <c r="H152" s="94"/>
      <c r="I152" s="50"/>
      <c r="J152" s="50"/>
      <c r="K152" s="50"/>
      <c r="L152" s="50"/>
      <c r="M152" s="50"/>
      <c r="N152" s="4"/>
      <c r="O152" s="4"/>
      <c r="P152" s="4"/>
      <c r="Q152" s="4"/>
      <c r="R152" s="4"/>
    </row>
    <row r="153" spans="2:18" x14ac:dyDescent="0.25">
      <c r="B153" s="45"/>
      <c r="C153" s="94"/>
      <c r="D153" s="94"/>
      <c r="E153" s="94"/>
      <c r="F153" s="94"/>
      <c r="G153" s="94"/>
      <c r="H153" s="94"/>
      <c r="I153" s="50"/>
      <c r="J153" s="50"/>
      <c r="K153" s="50"/>
      <c r="L153" s="50"/>
      <c r="M153" s="50"/>
      <c r="N153" s="4"/>
      <c r="O153" s="4"/>
      <c r="P153" s="4"/>
      <c r="Q153" s="4"/>
      <c r="R153" s="4"/>
    </row>
    <row r="154" spans="2:18" x14ac:dyDescent="0.25">
      <c r="B154" s="45"/>
      <c r="C154" s="94"/>
      <c r="D154" s="94"/>
      <c r="E154" s="50"/>
      <c r="F154" s="94"/>
      <c r="G154" s="94"/>
      <c r="H154" s="94"/>
      <c r="I154" s="94"/>
      <c r="J154" s="50"/>
      <c r="K154" s="50"/>
      <c r="L154" s="50"/>
      <c r="M154" s="50"/>
      <c r="N154" s="4"/>
      <c r="O154" s="4"/>
      <c r="P154" s="4"/>
      <c r="Q154" s="4"/>
      <c r="R154" s="4"/>
    </row>
    <row r="155" spans="2:18" x14ac:dyDescent="0.25">
      <c r="B155" s="45"/>
      <c r="C155" s="94"/>
      <c r="D155" s="94"/>
      <c r="E155" s="50"/>
      <c r="F155" s="94"/>
      <c r="G155" s="94"/>
      <c r="H155" s="94"/>
      <c r="I155" s="94"/>
      <c r="J155" s="50"/>
      <c r="K155" s="50"/>
      <c r="L155" s="50"/>
      <c r="M155" s="50"/>
      <c r="N155" s="4"/>
      <c r="O155" s="4"/>
      <c r="P155" s="4"/>
      <c r="Q155" s="4"/>
      <c r="R155" s="4"/>
    </row>
    <row r="156" spans="2:18" x14ac:dyDescent="0.25">
      <c r="B156" s="45"/>
      <c r="C156" s="94"/>
      <c r="D156" s="94"/>
      <c r="E156" s="50"/>
      <c r="F156" s="94"/>
      <c r="G156" s="94"/>
      <c r="H156" s="94"/>
      <c r="I156" s="94"/>
      <c r="J156" s="50"/>
      <c r="K156" s="50"/>
      <c r="L156" s="50"/>
      <c r="M156" s="50"/>
      <c r="N156" s="4"/>
      <c r="O156" s="4"/>
      <c r="P156" s="4"/>
      <c r="Q156" s="4"/>
      <c r="R156" s="4"/>
    </row>
    <row r="157" spans="2:18" x14ac:dyDescent="0.25">
      <c r="B157" s="45"/>
      <c r="C157" s="50"/>
      <c r="D157" s="50"/>
      <c r="E157" s="50"/>
      <c r="F157" s="50"/>
      <c r="G157" s="50"/>
      <c r="H157" s="50"/>
      <c r="I157" s="50"/>
      <c r="J157" s="50"/>
      <c r="K157" s="113"/>
      <c r="L157" s="50"/>
      <c r="M157" s="50"/>
      <c r="N157" s="4"/>
      <c r="O157" s="4"/>
      <c r="P157" s="4"/>
      <c r="Q157" s="4"/>
      <c r="R157" s="4"/>
    </row>
    <row r="158" spans="2:18" x14ac:dyDescent="0.25">
      <c r="B158" s="45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4"/>
      <c r="O158" s="4"/>
      <c r="P158" s="4"/>
      <c r="Q158" s="4"/>
      <c r="R158" s="4"/>
    </row>
    <row r="159" spans="2:18" ht="15.75" x14ac:dyDescent="0.25">
      <c r="B159" s="45"/>
      <c r="C159" s="50"/>
      <c r="D159" s="50"/>
      <c r="E159" s="50"/>
      <c r="F159" s="50"/>
      <c r="G159" s="50"/>
      <c r="H159" s="50"/>
      <c r="I159" s="50"/>
      <c r="J159" s="50"/>
      <c r="K159" s="114"/>
      <c r="L159" s="50"/>
      <c r="M159" s="50"/>
      <c r="N159" s="4"/>
      <c r="O159" s="4"/>
      <c r="P159" s="4"/>
      <c r="Q159" s="4"/>
      <c r="R159" s="4"/>
    </row>
    <row r="160" spans="2:18" x14ac:dyDescent="0.25">
      <c r="B160" s="45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4"/>
      <c r="O160" s="4"/>
      <c r="P160" s="4"/>
      <c r="Q160" s="4"/>
      <c r="R160" s="4"/>
    </row>
    <row r="161" spans="2:13" x14ac:dyDescent="0.25">
      <c r="B161" s="45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2:13" x14ac:dyDescent="0.25">
      <c r="B162" s="45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2:13" x14ac:dyDescent="0.25">
      <c r="B163" s="45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2:13" ht="24.95" customHeight="1" x14ac:dyDescent="0.3">
      <c r="B164" s="45"/>
      <c r="C164" s="106"/>
      <c r="D164" s="50"/>
      <c r="E164" s="50"/>
      <c r="F164" s="50"/>
      <c r="G164" s="50"/>
      <c r="H164" s="106"/>
      <c r="I164" s="50"/>
      <c r="J164" s="50"/>
      <c r="K164" s="50"/>
      <c r="L164" s="50"/>
      <c r="M164" s="50"/>
    </row>
    <row r="165" spans="2:13" x14ac:dyDescent="0.25">
      <c r="B165" s="45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2:13" x14ac:dyDescent="0.25">
      <c r="B166" s="45"/>
      <c r="C166" s="50"/>
      <c r="D166" s="50"/>
      <c r="E166" s="50"/>
      <c r="F166" s="50"/>
      <c r="G166" s="107"/>
      <c r="H166" s="50"/>
      <c r="I166" s="50"/>
      <c r="J166" s="50"/>
      <c r="K166" s="50"/>
      <c r="L166" s="50"/>
      <c r="M166" s="50"/>
    </row>
    <row r="167" spans="2:13" x14ac:dyDescent="0.25">
      <c r="B167" s="45"/>
      <c r="C167" s="50"/>
      <c r="D167" s="50"/>
      <c r="E167" s="99"/>
      <c r="F167" s="50"/>
      <c r="G167" s="50"/>
      <c r="H167" s="50"/>
      <c r="I167" s="50"/>
      <c r="J167" s="50"/>
      <c r="K167" s="50"/>
      <c r="L167" s="50"/>
      <c r="M167" s="50"/>
    </row>
    <row r="168" spans="2:13" x14ac:dyDescent="0.25">
      <c r="B168" s="45"/>
      <c r="C168" s="50"/>
      <c r="D168" s="50"/>
      <c r="E168" s="99"/>
      <c r="F168" s="50"/>
      <c r="G168" s="50"/>
      <c r="H168" s="50"/>
      <c r="I168" s="50"/>
      <c r="J168" s="50"/>
      <c r="K168" s="99"/>
      <c r="L168" s="50"/>
      <c r="M168" s="50"/>
    </row>
    <row r="169" spans="2:13" x14ac:dyDescent="0.25">
      <c r="B169" s="45"/>
      <c r="C169" s="50"/>
      <c r="D169" s="50"/>
      <c r="E169" s="99"/>
      <c r="F169" s="50"/>
      <c r="G169" s="50"/>
      <c r="H169" s="50"/>
      <c r="I169" s="50"/>
      <c r="J169" s="50"/>
      <c r="K169" s="99"/>
      <c r="L169" s="50"/>
      <c r="M169" s="50"/>
    </row>
    <row r="170" spans="2:13" x14ac:dyDescent="0.25">
      <c r="B170" s="45"/>
      <c r="C170" s="50"/>
      <c r="D170" s="50"/>
      <c r="E170" s="99"/>
      <c r="F170" s="50"/>
      <c r="G170" s="50"/>
      <c r="H170" s="50"/>
      <c r="I170" s="50"/>
      <c r="J170" s="50"/>
      <c r="K170" s="99"/>
      <c r="L170" s="50"/>
      <c r="M170" s="50"/>
    </row>
    <row r="171" spans="2:13" ht="15.75" x14ac:dyDescent="0.25">
      <c r="B171" s="45"/>
      <c r="C171" s="50"/>
      <c r="D171" s="50"/>
      <c r="E171" s="108"/>
      <c r="F171" s="50"/>
      <c r="G171" s="50"/>
      <c r="H171" s="50"/>
      <c r="I171" s="50"/>
      <c r="J171" s="50"/>
      <c r="K171" s="99"/>
      <c r="L171" s="50"/>
      <c r="M171" s="50"/>
    </row>
    <row r="172" spans="2:13" x14ac:dyDescent="0.25">
      <c r="B172" s="45"/>
      <c r="C172" s="50"/>
      <c r="D172" s="50"/>
      <c r="E172" s="50"/>
      <c r="F172" s="50"/>
      <c r="G172" s="50"/>
      <c r="H172" s="50"/>
      <c r="I172" s="50"/>
      <c r="J172" s="50"/>
      <c r="K172" s="99"/>
      <c r="L172" s="50"/>
      <c r="M172" s="50"/>
    </row>
    <row r="173" spans="2:13" x14ac:dyDescent="0.25">
      <c r="B173" s="45"/>
      <c r="C173" s="109"/>
      <c r="D173" s="50"/>
      <c r="E173" s="50"/>
      <c r="F173" s="50"/>
      <c r="G173" s="50"/>
      <c r="H173" s="50"/>
      <c r="I173" s="50"/>
      <c r="J173" s="50"/>
      <c r="K173" s="110"/>
      <c r="L173" s="50"/>
      <c r="M173" s="50"/>
    </row>
    <row r="174" spans="2:13" x14ac:dyDescent="0.25">
      <c r="B174" s="45"/>
      <c r="C174" s="109"/>
      <c r="D174" s="50"/>
      <c r="E174" s="50"/>
      <c r="F174" s="50"/>
      <c r="G174" s="50"/>
      <c r="H174" s="50"/>
      <c r="I174" s="50"/>
      <c r="J174" s="50"/>
      <c r="K174" s="50"/>
      <c r="L174" s="50"/>
      <c r="M174" s="50"/>
    </row>
    <row r="175" spans="2:13" x14ac:dyDescent="0.25">
      <c r="B175" s="45"/>
      <c r="C175" s="109"/>
      <c r="D175" s="50"/>
      <c r="E175" s="50"/>
      <c r="F175" s="50"/>
      <c r="G175" s="50"/>
      <c r="H175" s="50"/>
      <c r="I175" s="50"/>
      <c r="J175" s="50"/>
      <c r="K175" s="50"/>
      <c r="L175" s="50"/>
      <c r="M175" s="50"/>
    </row>
    <row r="176" spans="2:13" x14ac:dyDescent="0.25">
      <c r="B176" s="45"/>
      <c r="C176" s="50"/>
      <c r="D176" s="50"/>
      <c r="E176" s="50"/>
      <c r="F176" s="50"/>
      <c r="G176" s="107"/>
      <c r="H176" s="50"/>
      <c r="I176" s="50"/>
      <c r="J176" s="50"/>
      <c r="K176" s="50"/>
      <c r="L176" s="50"/>
      <c r="M176" s="50"/>
    </row>
    <row r="177" spans="2:13" ht="15.75" x14ac:dyDescent="0.25">
      <c r="B177" s="45"/>
      <c r="C177" s="111"/>
      <c r="D177" s="50"/>
      <c r="E177" s="50"/>
      <c r="F177" s="50"/>
      <c r="G177" s="50"/>
      <c r="H177" s="50"/>
      <c r="I177" s="50"/>
      <c r="J177" s="50"/>
      <c r="K177" s="50"/>
      <c r="L177" s="50"/>
      <c r="M177" s="50"/>
    </row>
    <row r="178" spans="2:13" x14ac:dyDescent="0.25">
      <c r="B178" s="45"/>
      <c r="C178" s="50"/>
      <c r="D178" s="50"/>
      <c r="E178" s="50"/>
      <c r="F178" s="50"/>
      <c r="G178" s="50"/>
      <c r="H178" s="50"/>
      <c r="I178" s="50"/>
      <c r="J178" s="50"/>
      <c r="K178" s="99"/>
      <c r="L178" s="50"/>
      <c r="M178" s="50"/>
    </row>
    <row r="179" spans="2:13" x14ac:dyDescent="0.25">
      <c r="B179" s="45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</row>
    <row r="180" spans="2:13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2:13" x14ac:dyDescent="0.25">
      <c r="C181" s="15"/>
      <c r="D181" s="15"/>
      <c r="E181" s="15"/>
      <c r="F181" s="15"/>
      <c r="G181" s="15"/>
      <c r="H181" s="15"/>
      <c r="I181" s="15"/>
      <c r="J181" s="15"/>
      <c r="K181" s="104"/>
      <c r="L181" s="15"/>
      <c r="M181" s="15"/>
    </row>
    <row r="182" spans="2:13" x14ac:dyDescent="0.25">
      <c r="C182" s="15"/>
      <c r="D182" s="15"/>
      <c r="E182" s="15"/>
      <c r="F182" s="15"/>
      <c r="G182" s="15"/>
      <c r="H182" s="15"/>
      <c r="I182" s="15"/>
      <c r="J182" s="15"/>
      <c r="K182" s="104"/>
      <c r="L182" s="15"/>
      <c r="M182" s="15"/>
    </row>
    <row r="183" spans="2:13" ht="15.75" x14ac:dyDescent="0.25">
      <c r="C183" s="15"/>
      <c r="D183" s="15"/>
      <c r="E183" s="15"/>
      <c r="F183" s="15"/>
      <c r="G183" s="98"/>
      <c r="H183" s="98"/>
      <c r="I183" s="98"/>
      <c r="J183" s="98"/>
      <c r="K183" s="100"/>
      <c r="L183" s="15"/>
      <c r="M183" s="115"/>
    </row>
    <row r="184" spans="2:13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2:13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</sheetData>
  <sheetProtection password="C66C" sheet="1" objects="1" scenarios="1" selectLockedCells="1"/>
  <mergeCells count="1">
    <mergeCell ref="K104:L104"/>
  </mergeCells>
  <printOptions gridLines="1"/>
  <pageMargins left="0.47244094488188981" right="0.31496062992125984" top="0.78740157480314965" bottom="0.78740157480314965" header="0.31496062992125984" footer="0.31496062992125984"/>
  <pageSetup paperSize="9" scale="54" orientation="portrait" horizontalDpi="1200" verticalDpi="12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E5" sqref="E5"/>
    </sheetView>
  </sheetViews>
  <sheetFormatPr baseColWidth="10" defaultRowHeight="12.75" x14ac:dyDescent="0.2"/>
  <cols>
    <col min="2" max="2" width="36.28515625" customWidth="1"/>
    <col min="12" max="12" width="19" customWidth="1"/>
  </cols>
  <sheetData>
    <row r="1" spans="2:12" ht="13.5" thickBot="1" x14ac:dyDescent="0.25"/>
    <row r="2" spans="2:12" ht="19.5" thickBot="1" x14ac:dyDescent="0.35">
      <c r="B2" s="118"/>
      <c r="C2" s="119"/>
      <c r="D2" s="120" t="s">
        <v>91</v>
      </c>
      <c r="E2" s="119"/>
      <c r="F2" s="119"/>
      <c r="G2" s="119"/>
      <c r="H2" s="119"/>
      <c r="I2" s="119"/>
      <c r="J2" s="119"/>
      <c r="K2" s="119"/>
      <c r="L2" s="121"/>
    </row>
    <row r="3" spans="2:12" ht="15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2" ht="15" x14ac:dyDescent="0.25">
      <c r="B4" s="122" t="s">
        <v>92</v>
      </c>
      <c r="C4" s="23">
        <v>250.6</v>
      </c>
      <c r="D4" s="23" t="s">
        <v>93</v>
      </c>
      <c r="E4" s="123">
        <v>39</v>
      </c>
      <c r="F4" s="23" t="s">
        <v>94</v>
      </c>
      <c r="G4" s="124">
        <f>E4/5</f>
        <v>7.8</v>
      </c>
      <c r="H4" s="23" t="s">
        <v>95</v>
      </c>
      <c r="I4" s="4"/>
      <c r="J4" s="125">
        <f>C4*G4</f>
        <v>1954.6799999999998</v>
      </c>
      <c r="K4" s="23" t="s">
        <v>96</v>
      </c>
      <c r="L4" s="5"/>
    </row>
    <row r="5" spans="2:12" ht="15" x14ac:dyDescent="0.25">
      <c r="B5" s="122" t="s">
        <v>97</v>
      </c>
      <c r="C5" s="23"/>
      <c r="D5" s="23"/>
      <c r="E5" s="23"/>
      <c r="F5" s="23"/>
      <c r="G5" s="23"/>
      <c r="H5" s="4"/>
      <c r="I5" s="4"/>
      <c r="J5" s="4"/>
      <c r="K5" s="4"/>
      <c r="L5" s="5"/>
    </row>
    <row r="6" spans="2:12" ht="15" x14ac:dyDescent="0.25">
      <c r="B6" s="122"/>
      <c r="C6" s="23"/>
      <c r="D6" s="23"/>
      <c r="E6" s="23"/>
      <c r="F6" s="23"/>
      <c r="G6" s="23"/>
      <c r="H6" s="4"/>
      <c r="I6" s="4"/>
      <c r="J6" s="4"/>
      <c r="K6" s="4"/>
      <c r="L6" s="5"/>
    </row>
    <row r="7" spans="2:12" ht="15" x14ac:dyDescent="0.25">
      <c r="B7" s="122"/>
      <c r="C7" s="23" t="s">
        <v>98</v>
      </c>
      <c r="D7" s="4"/>
      <c r="E7" s="126">
        <v>32</v>
      </c>
      <c r="F7" s="23" t="s">
        <v>99</v>
      </c>
      <c r="G7" s="23"/>
      <c r="H7" s="23"/>
      <c r="I7" s="4"/>
      <c r="J7" s="4"/>
      <c r="K7" s="4"/>
      <c r="L7" s="5"/>
    </row>
    <row r="8" spans="2:12" ht="15" x14ac:dyDescent="0.25">
      <c r="B8" s="122"/>
      <c r="C8" s="23"/>
      <c r="D8" s="4"/>
      <c r="E8" s="126">
        <v>5</v>
      </c>
      <c r="F8" s="23" t="s">
        <v>100</v>
      </c>
      <c r="G8" s="23"/>
      <c r="H8" s="23"/>
      <c r="I8" s="4"/>
      <c r="J8" s="4"/>
      <c r="K8" s="4"/>
      <c r="L8" s="5"/>
    </row>
    <row r="9" spans="2:12" ht="15" x14ac:dyDescent="0.25">
      <c r="B9" s="122"/>
      <c r="C9" s="23"/>
      <c r="D9" s="4"/>
      <c r="E9" s="126">
        <v>8</v>
      </c>
      <c r="F9" s="23" t="s">
        <v>101</v>
      </c>
      <c r="G9" s="23"/>
      <c r="H9" s="23"/>
      <c r="I9" s="4"/>
      <c r="J9" s="4"/>
      <c r="K9" s="4"/>
      <c r="L9" s="5"/>
    </row>
    <row r="10" spans="2:12" ht="15.75" thickBot="1" x14ac:dyDescent="0.3">
      <c r="B10" s="3"/>
      <c r="C10" s="4"/>
      <c r="D10" s="4"/>
      <c r="E10" s="6">
        <f>SUM(E7:E9)</f>
        <v>45</v>
      </c>
      <c r="F10" s="6" t="s">
        <v>102</v>
      </c>
      <c r="G10" s="6"/>
      <c r="H10" s="4"/>
      <c r="I10" s="4"/>
      <c r="J10" s="127">
        <f>E10*G4</f>
        <v>351</v>
      </c>
      <c r="K10" s="17" t="s">
        <v>103</v>
      </c>
      <c r="L10" s="18"/>
    </row>
    <row r="11" spans="2:12" ht="16.5" thickTop="1" thickBot="1" x14ac:dyDescent="0.3">
      <c r="B11" s="3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2:12" ht="16.5" thickBot="1" x14ac:dyDescent="0.3">
      <c r="B12" s="3"/>
      <c r="C12" s="4"/>
      <c r="D12" s="4"/>
      <c r="E12" s="4"/>
      <c r="F12" s="4"/>
      <c r="G12" s="4"/>
      <c r="H12" s="4"/>
      <c r="I12" s="4"/>
      <c r="J12" s="128">
        <f>J4-J10</f>
        <v>1603.6799999999998</v>
      </c>
      <c r="K12" s="4" t="s">
        <v>104</v>
      </c>
      <c r="L12" s="5"/>
    </row>
    <row r="13" spans="2:12" ht="15.75" thickBot="1" x14ac:dyDescent="0.3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Grunddaten</vt:lpstr>
      <vt:lpstr>Fachkraft</vt:lpstr>
      <vt:lpstr>Qualifizierte HK</vt:lpstr>
      <vt:lpstr>Hilfskraft</vt:lpstr>
      <vt:lpstr>Jahresarbeitszeit</vt:lpstr>
      <vt:lpstr>Fachkraft!Druckbereich</vt:lpstr>
      <vt:lpstr>Hilfskraft!Druckbereich</vt:lpstr>
      <vt:lpstr>'Qualifizierte HK'!Druckbereich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2019-02-07T08:42:58Z</dcterms:created>
  <dcterms:modified xsi:type="dcterms:W3CDTF">2019-02-07T08:57:56Z</dcterms:modified>
</cp:coreProperties>
</file>